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8" i="4" l="1"/>
  <c r="R8" i="4"/>
  <c r="R9" i="4" s="1"/>
  <c r="R24" i="4" s="1"/>
  <c r="Q8" i="4"/>
  <c r="N8" i="4"/>
  <c r="K8" i="4"/>
  <c r="H8" i="4"/>
  <c r="S7" i="4"/>
  <c r="T7" i="4" s="1"/>
  <c r="Q7" i="4"/>
  <c r="N7" i="4"/>
  <c r="K7" i="4"/>
  <c r="H7" i="4"/>
  <c r="R6" i="4"/>
  <c r="S4" i="4"/>
  <c r="Q4" i="4"/>
  <c r="N4" i="4"/>
  <c r="K4" i="4"/>
  <c r="H4" i="4"/>
  <c r="S19" i="4"/>
  <c r="S25" i="4" s="1"/>
  <c r="R19" i="4"/>
  <c r="R25" i="4" s="1"/>
  <c r="P19" i="4"/>
  <c r="P25" i="4" s="1"/>
  <c r="O19" i="4"/>
  <c r="O25" i="4" s="1"/>
  <c r="M19" i="4"/>
  <c r="M25" i="4" s="1"/>
  <c r="L19" i="4"/>
  <c r="L25" i="4" s="1"/>
  <c r="J19" i="4"/>
  <c r="J25" i="4" s="1"/>
  <c r="I19" i="4"/>
  <c r="I25" i="4" s="1"/>
  <c r="G19" i="4"/>
  <c r="G25" i="4" s="1"/>
  <c r="F19" i="4"/>
  <c r="F25" i="4" s="1"/>
  <c r="E19" i="4"/>
  <c r="E25" i="4" s="1"/>
  <c r="S9" i="4"/>
  <c r="S24" i="4" s="1"/>
  <c r="P9" i="4"/>
  <c r="P24" i="4" s="1"/>
  <c r="O9" i="4"/>
  <c r="O24" i="4" s="1"/>
  <c r="M9" i="4"/>
  <c r="M24" i="4" s="1"/>
  <c r="L9" i="4"/>
  <c r="L24" i="4" s="1"/>
  <c r="J9" i="4"/>
  <c r="J24" i="4" s="1"/>
  <c r="I9" i="4"/>
  <c r="I24" i="4" s="1"/>
  <c r="G9" i="4"/>
  <c r="G24" i="4" s="1"/>
  <c r="F9" i="4"/>
  <c r="F24" i="4" s="1"/>
  <c r="E9" i="4"/>
  <c r="E24" i="4" s="1"/>
  <c r="T8" i="4" l="1"/>
  <c r="N19" i="4"/>
  <c r="N25" i="4" s="1"/>
  <c r="H9" i="4"/>
  <c r="H24" i="4" s="1"/>
  <c r="N9" i="4"/>
  <c r="N24" i="4" s="1"/>
  <c r="T24" i="4"/>
  <c r="H19" i="4"/>
  <c r="H25" i="4" s="1"/>
  <c r="T19" i="4"/>
  <c r="T25" i="4" s="1"/>
  <c r="K9" i="4"/>
  <c r="K24" i="4" s="1"/>
  <c r="Q9" i="4"/>
  <c r="Q24" i="4" s="1"/>
  <c r="K19" i="4"/>
  <c r="K25" i="4" s="1"/>
  <c r="Q19" i="4"/>
  <c r="Q25" i="4" s="1"/>
  <c r="O17" i="2"/>
  <c r="N17" i="2"/>
  <c r="M17" i="2"/>
  <c r="L17" i="2"/>
  <c r="K19" i="2"/>
  <c r="F19" i="2"/>
  <c r="K17" i="2"/>
  <c r="AS14" i="2"/>
  <c r="AQ14" i="2"/>
  <c r="AP14" i="2"/>
  <c r="AO14" i="2"/>
  <c r="AN14" i="2"/>
  <c r="AM14" i="2"/>
  <c r="AG14" i="2"/>
  <c r="AE14" i="2"/>
  <c r="I19" i="2" s="1"/>
  <c r="AD14" i="2"/>
  <c r="H19" i="2" s="1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O18" i="2" s="1"/>
  <c r="H14" i="2"/>
  <c r="H18" i="2" s="1"/>
  <c r="H20" i="2" s="1"/>
  <c r="G14" i="2"/>
  <c r="G18" i="2" s="1"/>
  <c r="G20" i="2" s="1"/>
  <c r="F14" i="2"/>
  <c r="F18" i="2" s="1"/>
  <c r="E14" i="2"/>
  <c r="E18" i="2" s="1"/>
  <c r="E20" i="2" s="1"/>
  <c r="K20" i="2" l="1"/>
  <c r="I20" i="2"/>
  <c r="O20" i="2" s="1"/>
  <c r="M20" i="2"/>
  <c r="N18" i="2"/>
  <c r="M18" i="2"/>
  <c r="F20" i="2"/>
  <c r="L18" i="2"/>
  <c r="N20" i="2" l="1"/>
  <c r="L20" i="2"/>
  <c r="AQ16" i="1" l="1"/>
  <c r="AP16" i="1"/>
  <c r="AO16" i="1"/>
  <c r="AN16" i="1"/>
  <c r="AM16" i="1"/>
  <c r="AL16" i="1"/>
  <c r="AA16" i="1"/>
  <c r="Z16" i="1"/>
  <c r="Y16" i="1"/>
  <c r="X16" i="1"/>
  <c r="W16" i="1"/>
  <c r="V16" i="1"/>
  <c r="U16" i="1"/>
</calcChain>
</file>

<file path=xl/sharedStrings.xml><?xml version="1.0" encoding="utf-8"?>
<sst xmlns="http://schemas.openxmlformats.org/spreadsheetml/2006/main" count="397" uniqueCount="127">
  <si>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</si>
  <si>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</si>
  <si>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</si>
  <si>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</si>
  <si>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</si>
  <si>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</si>
  <si>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</si>
  <si>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</si>
  <si>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</si>
  <si>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</si>
  <si>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</si>
  <si>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</si>
  <si>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</si>
  <si>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</si>
  <si>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</si>
  <si>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</si>
  <si>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</si>
  <si>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</si>
  <si>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</si>
  <si>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</si>
  <si>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</si>
  <si>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</si>
  <si>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</si>
  <si>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</si>
  <si>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</si>
  <si>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</si>
  <si>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</si>
  <si>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</si>
  <si>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</si>
  <si>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</si>
  <si>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</si>
  <si>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</si>
  <si>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</si>
  <si>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Ervo Pakkanen</t>
  </si>
  <si>
    <t>10.</t>
  </si>
  <si>
    <t>HP</t>
  </si>
  <si>
    <t>8.</t>
  </si>
  <si>
    <t>KPL</t>
  </si>
  <si>
    <t>12.</t>
  </si>
  <si>
    <t>14.</t>
  </si>
  <si>
    <t>11.05. 1986  HP - VM  4-5</t>
  </si>
  <si>
    <t xml:space="preserve">  21 v   7 kk 24 pv</t>
  </si>
  <si>
    <t>5.</t>
  </si>
  <si>
    <t>ykköspesis</t>
  </si>
  <si>
    <t>6.</t>
  </si>
  <si>
    <t>7.</t>
  </si>
  <si>
    <t>9.</t>
  </si>
  <si>
    <t>HePe</t>
  </si>
  <si>
    <t>ykkössarja</t>
  </si>
  <si>
    <t>Seurat</t>
  </si>
  <si>
    <t>HP = Haminan Palloilijat  (1928), kasvattajaseura</t>
  </si>
  <si>
    <t>HePe = Helsinki-Pesis  (1977)</t>
  </si>
  <si>
    <t>KPL = Kouvolan Pallonlyöjät  (1931)</t>
  </si>
  <si>
    <t>3.  ottelu</t>
  </si>
  <si>
    <t>21.05. 1986  HP - KPL  9-6</t>
  </si>
  <si>
    <t xml:space="preserve">  21 v   8 kk   4 pv</t>
  </si>
  <si>
    <t>17.9.1964</t>
  </si>
  <si>
    <t>YKKÖSPESIS</t>
  </si>
  <si>
    <t>PuMu</t>
  </si>
  <si>
    <t>3.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</si>
  <si>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</si>
  <si>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</si>
  <si>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</si>
  <si>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</si>
  <si>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</si>
  <si>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</si>
  <si>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</si>
  <si>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</si>
  <si>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</si>
  <si>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</si>
  <si>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</si>
  <si>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</si>
  <si>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</si>
  <si>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</si>
  <si>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3v</t>
  </si>
  <si>
    <t>A-POJAT</t>
  </si>
  <si>
    <t>23.07. 1983  Hamina</t>
  </si>
  <si>
    <t xml:space="preserve">  5-9</t>
  </si>
  <si>
    <t>Tommi Heinonen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</si>
  <si>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</si>
  <si>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</si>
  <si>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</si>
  <si>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</si>
  <si>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</si>
  <si>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</si>
  <si>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</si>
  <si>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</si>
  <si>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</si>
  <si>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</si>
  <si>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</si>
  <si>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</si>
  <si>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</si>
  <si>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2/7</t>
  </si>
  <si>
    <t>0/1</t>
  </si>
  <si>
    <t>0/2</t>
  </si>
  <si>
    <t>1/1</t>
  </si>
  <si>
    <t>1/3</t>
  </si>
  <si>
    <t>0-2  IPV</t>
  </si>
  <si>
    <t xml:space="preserve">      Runkosarja TOP-30</t>
  </si>
  <si>
    <t>20.</t>
  </si>
  <si>
    <t>25.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</si>
  <si>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</si>
  <si>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</si>
  <si>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</si>
  <si>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</si>
  <si>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</si>
  <si>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</si>
  <si>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</si>
  <si>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</si>
  <si>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</si>
  <si>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1.</t>
  </si>
  <si>
    <t>PuMu = Helsingin Puna-Mustat  (1941)</t>
  </si>
  <si>
    <t>ENSIMMÄISET RUNKOSARJASSA</t>
  </si>
  <si>
    <t>ENSIMMÄISET PUDOTUSPELEISSÄ</t>
  </si>
  <si>
    <t>YLEISÖ</t>
  </si>
  <si>
    <t xml:space="preserve">  1.   16.08. 1989  SoJy - Tahko  6-8</t>
  </si>
  <si>
    <t xml:space="preserve">  1.   16.08. 1989  IPV - KPL  13-5</t>
  </si>
  <si>
    <t>24 v 10 kk 30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</si>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</sst>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6" fillId="0" borderId="0"/>
  </cellStyleXfs>
  <cellXfs count="20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5" borderId="1" xfId="0" quotePrefix="1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3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7" fillId="5" borderId="2" xfId="0" applyFont="1" applyFill="1" applyBorder="1"/>
    <xf numFmtId="0" fontId="2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Fill="1"/>
    <xf numFmtId="165" fontId="2" fillId="7" borderId="1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6" fillId="2" borderId="0" xfId="0" applyFont="1" applyFill="1"/>
    <xf numFmtId="0" fontId="9" fillId="2" borderId="0" xfId="0" applyFont="1" applyFill="1"/>
    <xf numFmtId="0" fontId="2" fillId="4" borderId="3" xfId="0" applyFont="1" applyFill="1" applyBorder="1" applyAlignment="1"/>
    <xf numFmtId="0" fontId="9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left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5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4" fontId="2" fillId="4" borderId="0" xfId="0" applyNumberFormat="1" applyFont="1" applyFill="1" applyBorder="1"/>
    <xf numFmtId="0" fontId="2" fillId="4" borderId="6" xfId="0" applyFont="1" applyFill="1" applyBorder="1" applyAlignment="1">
      <alignment horizontal="center"/>
    </xf>
    <xf numFmtId="14" fontId="2" fillId="4" borderId="10" xfId="0" applyNumberFormat="1" applyFont="1" applyFill="1" applyBorder="1"/>
    <xf numFmtId="0" fontId="2" fillId="4" borderId="10" xfId="0" applyFont="1" applyFill="1" applyBorder="1" applyAlignment="1">
      <alignment horizontal="center"/>
    </xf>
    <xf numFmtId="0" fontId="6" fillId="2" borderId="0" xfId="0" applyFont="1" applyFill="1" applyAlignment="1"/>
    <xf numFmtId="0" fontId="2" fillId="3" borderId="3" xfId="0" applyFont="1" applyFill="1" applyBorder="1" applyAlignment="1"/>
    <xf numFmtId="165" fontId="2" fillId="3" borderId="3" xfId="1" applyNumberFormat="1" applyFont="1" applyFill="1" applyBorder="1" applyAlignment="1">
      <alignment horizontal="center"/>
    </xf>
    <xf numFmtId="9" fontId="2" fillId="3" borderId="3" xfId="1" applyFont="1" applyFill="1" applyBorder="1" applyAlignment="1">
      <alignment horizontal="center"/>
    </xf>
    <xf numFmtId="0" fontId="3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2" fillId="4" borderId="4" xfId="0" applyFont="1" applyFill="1" applyBorder="1" applyAlignment="1"/>
    <xf numFmtId="0" fontId="2" fillId="4" borderId="7" xfId="0" applyFont="1" applyFill="1" applyBorder="1" applyAlignment="1">
      <alignment horizontal="center"/>
    </xf>
    <xf numFmtId="165" fontId="2" fillId="4" borderId="8" xfId="1" applyNumberFormat="1" applyFont="1" applyFill="1" applyBorder="1" applyAlignment="1">
      <alignment horizontal="center"/>
    </xf>
    <xf numFmtId="9" fontId="2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1" fontId="2" fillId="3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4" fillId="2" borderId="0" xfId="0" applyFont="1" applyFill="1" applyAlignment="1"/>
    <xf numFmtId="0" fontId="1" fillId="0" borderId="0" xfId="0" applyFont="1" applyFill="1" applyAlignment="1"/>
    <xf numFmtId="0" fontId="2" fillId="2" borderId="0" xfId="0" applyFont="1" applyFill="1" applyAlignment="1"/>
    <xf numFmtId="165" fontId="2" fillId="2" borderId="0" xfId="1" applyNumberFormat="1" applyFont="1" applyFill="1" applyAlignment="1"/>
    <xf numFmtId="9" fontId="2" fillId="2" borderId="0" xfId="1" applyFont="1" applyFill="1" applyAlignment="1"/>
    <xf numFmtId="0" fontId="2" fillId="0" borderId="0" xfId="0" applyFont="1" applyFill="1" applyAlignment="1"/>
    <xf numFmtId="165" fontId="2" fillId="0" borderId="0" xfId="1" applyNumberFormat="1" applyFont="1" applyFill="1" applyAlignment="1">
      <alignment horizontal="center"/>
    </xf>
    <xf numFmtId="9" fontId="2" fillId="0" borderId="0" xfId="1" applyFont="1" applyFill="1" applyAlignment="1">
      <alignment horizontal="center"/>
    </xf>
    <xf numFmtId="165" fontId="2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96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96" customWidth="1"/>
    <col min="45" max="16384" width="9.140625" style="96"/>
  </cols>
  <sheetData>
    <row r="1" spans="1:44" ht="17.25" customHeight="1" x14ac:dyDescent="0.25">
      <c r="A1" s="99"/>
      <c r="B1" s="2" t="s">
        <v>33</v>
      </c>
      <c r="C1" s="3"/>
      <c r="D1" s="4"/>
      <c r="E1" s="5" t="s">
        <v>56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02" customFormat="1" ht="15" customHeight="1" x14ac:dyDescent="0.25">
      <c r="A2" s="100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98</v>
      </c>
      <c r="Q2" s="20"/>
      <c r="R2" s="14"/>
      <c r="S2" s="21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101</v>
      </c>
      <c r="AC2" s="20"/>
      <c r="AD2" s="14"/>
      <c r="AE2" s="21"/>
      <c r="AF2" s="19"/>
      <c r="AG2" s="22" t="s">
        <v>79</v>
      </c>
      <c r="AH2" s="14"/>
      <c r="AI2" s="14"/>
      <c r="AJ2" s="15"/>
      <c r="AK2" s="19"/>
      <c r="AL2" s="22" t="s">
        <v>80</v>
      </c>
      <c r="AM2" s="20"/>
      <c r="AN2" s="14"/>
      <c r="AO2" s="101" t="s">
        <v>81</v>
      </c>
      <c r="AP2" s="14"/>
      <c r="AQ2" s="15"/>
      <c r="AR2" s="46"/>
    </row>
    <row r="3" spans="1:44" s="102" customFormat="1" ht="15" customHeight="1" x14ac:dyDescent="0.25">
      <c r="A3" s="10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82</v>
      </c>
      <c r="AE3" s="18" t="s">
        <v>17</v>
      </c>
      <c r="AF3" s="23"/>
      <c r="AG3" s="18" t="s">
        <v>83</v>
      </c>
      <c r="AH3" s="18" t="s">
        <v>84</v>
      </c>
      <c r="AI3" s="15" t="s">
        <v>85</v>
      </c>
      <c r="AJ3" s="18" t="s">
        <v>86</v>
      </c>
      <c r="AK3" s="23"/>
      <c r="AL3" s="18" t="s">
        <v>23</v>
      </c>
      <c r="AM3" s="18" t="s">
        <v>24</v>
      </c>
      <c r="AN3" s="15" t="s">
        <v>87</v>
      </c>
      <c r="AO3" s="15" t="s">
        <v>30</v>
      </c>
      <c r="AP3" s="17" t="s">
        <v>31</v>
      </c>
      <c r="AQ3" s="18" t="s">
        <v>32</v>
      </c>
      <c r="AR3" s="46"/>
    </row>
    <row r="4" spans="1:44" s="102" customFormat="1" ht="15" customHeight="1" x14ac:dyDescent="0.25">
      <c r="A4" s="100"/>
      <c r="B4" s="24">
        <v>1983</v>
      </c>
      <c r="C4" s="25" t="s">
        <v>59</v>
      </c>
      <c r="D4" s="26" t="s">
        <v>35</v>
      </c>
      <c r="E4" s="24"/>
      <c r="F4" s="27" t="s">
        <v>48</v>
      </c>
      <c r="G4" s="25"/>
      <c r="H4" s="28"/>
      <c r="I4" s="24"/>
      <c r="J4" s="24"/>
      <c r="K4" s="24"/>
      <c r="L4" s="24"/>
      <c r="M4" s="24"/>
      <c r="N4" s="24"/>
      <c r="O4" s="23"/>
      <c r="P4" s="18"/>
      <c r="Q4" s="18"/>
      <c r="R4" s="18"/>
      <c r="S4" s="18"/>
      <c r="T4" s="23"/>
      <c r="U4" s="30"/>
      <c r="V4" s="30"/>
      <c r="W4" s="31"/>
      <c r="X4" s="30"/>
      <c r="Y4" s="30"/>
      <c r="Z4" s="103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30"/>
      <c r="AM4" s="2"/>
      <c r="AN4" s="104"/>
      <c r="AO4" s="31"/>
      <c r="AP4" s="33"/>
      <c r="AQ4" s="30"/>
      <c r="AR4" s="46"/>
    </row>
    <row r="5" spans="1:44" s="102" customFormat="1" ht="15" customHeight="1" x14ac:dyDescent="0.25">
      <c r="A5" s="100"/>
      <c r="B5" s="24">
        <v>1984</v>
      </c>
      <c r="C5" s="25" t="s">
        <v>46</v>
      </c>
      <c r="D5" s="26" t="s">
        <v>47</v>
      </c>
      <c r="E5" s="24"/>
      <c r="F5" s="27" t="s">
        <v>48</v>
      </c>
      <c r="G5" s="25"/>
      <c r="H5" s="28"/>
      <c r="I5" s="24"/>
      <c r="J5" s="24"/>
      <c r="K5" s="24"/>
      <c r="L5" s="24"/>
      <c r="M5" s="24"/>
      <c r="N5" s="24"/>
      <c r="O5" s="23"/>
      <c r="P5" s="18"/>
      <c r="Q5" s="18"/>
      <c r="R5" s="18"/>
      <c r="S5" s="18"/>
      <c r="T5" s="23"/>
      <c r="U5" s="30"/>
      <c r="V5" s="30"/>
      <c r="W5" s="31"/>
      <c r="X5" s="30"/>
      <c r="Y5" s="30"/>
      <c r="Z5" s="103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30"/>
      <c r="AM5" s="2"/>
      <c r="AN5" s="104"/>
      <c r="AO5" s="31"/>
      <c r="AP5" s="33"/>
      <c r="AQ5" s="30"/>
      <c r="AR5" s="46"/>
    </row>
    <row r="6" spans="1:44" s="102" customFormat="1" ht="15" customHeight="1" x14ac:dyDescent="0.25">
      <c r="A6" s="100"/>
      <c r="B6" s="24">
        <v>1985</v>
      </c>
      <c r="C6" s="24" t="s">
        <v>34</v>
      </c>
      <c r="D6" s="71" t="s">
        <v>58</v>
      </c>
      <c r="E6" s="24"/>
      <c r="F6" s="27" t="s">
        <v>48</v>
      </c>
      <c r="G6" s="25"/>
      <c r="H6" s="28"/>
      <c r="I6" s="24"/>
      <c r="J6" s="24"/>
      <c r="K6" s="24"/>
      <c r="L6" s="24"/>
      <c r="M6" s="24"/>
      <c r="N6" s="24"/>
      <c r="O6" s="23"/>
      <c r="P6" s="18"/>
      <c r="Q6" s="18"/>
      <c r="R6" s="18"/>
      <c r="S6" s="18"/>
      <c r="T6" s="23"/>
      <c r="U6" s="30"/>
      <c r="V6" s="30"/>
      <c r="W6" s="31"/>
      <c r="X6" s="30"/>
      <c r="Y6" s="30"/>
      <c r="Z6" s="103"/>
      <c r="AA6" s="23">
        <v>0</v>
      </c>
      <c r="AB6" s="18"/>
      <c r="AC6" s="18"/>
      <c r="AD6" s="18"/>
      <c r="AE6" s="18"/>
      <c r="AF6" s="23"/>
      <c r="AG6" s="2"/>
      <c r="AH6" s="2"/>
      <c r="AI6" s="2"/>
      <c r="AJ6" s="2"/>
      <c r="AK6" s="23"/>
      <c r="AL6" s="30"/>
      <c r="AM6" s="2"/>
      <c r="AN6" s="104"/>
      <c r="AO6" s="31"/>
      <c r="AP6" s="33"/>
      <c r="AQ6" s="30"/>
      <c r="AR6" s="46"/>
    </row>
    <row r="7" spans="1:44" s="102" customFormat="1" ht="15" customHeight="1" x14ac:dyDescent="0.25">
      <c r="A7" s="100"/>
      <c r="B7" s="30">
        <v>1986</v>
      </c>
      <c r="C7" s="30" t="s">
        <v>34</v>
      </c>
      <c r="D7" s="35" t="s">
        <v>35</v>
      </c>
      <c r="E7" s="30">
        <v>22</v>
      </c>
      <c r="F7" s="30">
        <v>3</v>
      </c>
      <c r="G7" s="30">
        <v>19</v>
      </c>
      <c r="H7" s="30">
        <v>10</v>
      </c>
      <c r="I7" s="30">
        <v>67</v>
      </c>
      <c r="J7" s="30">
        <v>7</v>
      </c>
      <c r="K7" s="30">
        <v>20</v>
      </c>
      <c r="L7" s="30">
        <v>18</v>
      </c>
      <c r="M7" s="30">
        <v>22</v>
      </c>
      <c r="N7" s="36">
        <v>0.47899999999999998</v>
      </c>
      <c r="O7" s="23"/>
      <c r="P7" s="18" t="s">
        <v>99</v>
      </c>
      <c r="Q7" s="18"/>
      <c r="R7" s="18"/>
      <c r="S7" s="18"/>
      <c r="T7" s="23"/>
      <c r="U7" s="37">
        <v>8</v>
      </c>
      <c r="V7" s="37">
        <v>0</v>
      </c>
      <c r="W7" s="37">
        <v>4</v>
      </c>
      <c r="X7" s="37">
        <v>0</v>
      </c>
      <c r="Y7" s="37">
        <v>18</v>
      </c>
      <c r="Z7" s="59">
        <v>0.33300000000000002</v>
      </c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30"/>
      <c r="AM7" s="2"/>
      <c r="AN7" s="104"/>
      <c r="AO7" s="31"/>
      <c r="AP7" s="33"/>
      <c r="AQ7" s="30"/>
      <c r="AR7" s="46"/>
    </row>
    <row r="8" spans="1:44" s="102" customFormat="1" ht="15" customHeight="1" x14ac:dyDescent="0.25">
      <c r="A8" s="100"/>
      <c r="B8" s="72">
        <v>1987</v>
      </c>
      <c r="C8" s="72" t="s">
        <v>42</v>
      </c>
      <c r="D8" s="73" t="s">
        <v>35</v>
      </c>
      <c r="E8" s="24"/>
      <c r="F8" s="27" t="s">
        <v>48</v>
      </c>
      <c r="G8" s="25"/>
      <c r="H8" s="28"/>
      <c r="I8" s="24"/>
      <c r="J8" s="24"/>
      <c r="K8" s="24"/>
      <c r="L8" s="24"/>
      <c r="M8" s="24"/>
      <c r="N8" s="24"/>
      <c r="O8" s="23"/>
      <c r="P8" s="18"/>
      <c r="Q8" s="18"/>
      <c r="R8" s="18"/>
      <c r="S8" s="18"/>
      <c r="T8" s="23"/>
      <c r="U8" s="2"/>
      <c r="V8" s="30"/>
      <c r="W8" s="30"/>
      <c r="X8" s="30"/>
      <c r="Y8" s="30"/>
      <c r="Z8" s="103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30"/>
      <c r="AM8" s="2"/>
      <c r="AN8" s="104"/>
      <c r="AO8" s="31"/>
      <c r="AP8" s="33"/>
      <c r="AQ8" s="30"/>
      <c r="AR8" s="46"/>
    </row>
    <row r="9" spans="1:44" s="102" customFormat="1" ht="15" customHeight="1" x14ac:dyDescent="0.25">
      <c r="A9" s="100"/>
      <c r="B9" s="24">
        <v>1988</v>
      </c>
      <c r="C9" s="24" t="s">
        <v>59</v>
      </c>
      <c r="D9" s="71" t="s">
        <v>35</v>
      </c>
      <c r="E9" s="24"/>
      <c r="F9" s="27" t="s">
        <v>48</v>
      </c>
      <c r="G9" s="25"/>
      <c r="H9" s="28"/>
      <c r="I9" s="24"/>
      <c r="J9" s="24"/>
      <c r="K9" s="24"/>
      <c r="L9" s="24"/>
      <c r="M9" s="24"/>
      <c r="N9" s="24"/>
      <c r="O9" s="23"/>
      <c r="P9" s="18"/>
      <c r="Q9" s="18"/>
      <c r="R9" s="18"/>
      <c r="S9" s="18"/>
      <c r="T9" s="23"/>
      <c r="U9" s="2"/>
      <c r="V9" s="30"/>
      <c r="W9" s="30"/>
      <c r="X9" s="30"/>
      <c r="Y9" s="30"/>
      <c r="Z9" s="103"/>
      <c r="AA9" s="23">
        <v>0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30"/>
      <c r="AM9" s="2"/>
      <c r="AN9" s="104"/>
      <c r="AO9" s="31"/>
      <c r="AP9" s="33"/>
      <c r="AQ9" s="30"/>
      <c r="AR9" s="46"/>
    </row>
    <row r="10" spans="1:44" s="102" customFormat="1" ht="15" customHeight="1" x14ac:dyDescent="0.25">
      <c r="A10" s="100"/>
      <c r="B10" s="30">
        <v>1989</v>
      </c>
      <c r="C10" s="30" t="s">
        <v>36</v>
      </c>
      <c r="D10" s="35" t="s">
        <v>37</v>
      </c>
      <c r="E10" s="30">
        <v>21</v>
      </c>
      <c r="F10" s="30">
        <v>1</v>
      </c>
      <c r="G10" s="30">
        <v>11</v>
      </c>
      <c r="H10" s="30">
        <v>5</v>
      </c>
      <c r="I10" s="30">
        <v>41</v>
      </c>
      <c r="J10" s="30">
        <v>7</v>
      </c>
      <c r="K10" s="30">
        <v>11</v>
      </c>
      <c r="L10" s="30">
        <v>11</v>
      </c>
      <c r="M10" s="30">
        <v>12</v>
      </c>
      <c r="N10" s="36">
        <v>0.46600000000000003</v>
      </c>
      <c r="O10" s="23"/>
      <c r="P10" s="18"/>
      <c r="Q10" s="18"/>
      <c r="R10" s="18"/>
      <c r="S10" s="18"/>
      <c r="T10" s="23"/>
      <c r="U10" s="2"/>
      <c r="V10" s="30"/>
      <c r="W10" s="30"/>
      <c r="X10" s="30"/>
      <c r="Y10" s="30"/>
      <c r="Z10" s="103"/>
      <c r="AA10" s="23">
        <v>66</v>
      </c>
      <c r="AB10" s="18"/>
      <c r="AC10" s="18"/>
      <c r="AD10" s="18"/>
      <c r="AE10" s="18"/>
      <c r="AF10" s="23"/>
      <c r="AG10" s="2" t="s">
        <v>97</v>
      </c>
      <c r="AH10" s="2"/>
      <c r="AI10" s="2"/>
      <c r="AJ10" s="2"/>
      <c r="AK10" s="23"/>
      <c r="AL10" s="30"/>
      <c r="AM10" s="2"/>
      <c r="AN10" s="104"/>
      <c r="AO10" s="31"/>
      <c r="AP10" s="33"/>
      <c r="AQ10" s="30"/>
      <c r="AR10" s="46"/>
    </row>
    <row r="11" spans="1:44" s="102" customFormat="1" ht="15" customHeight="1" x14ac:dyDescent="0.25">
      <c r="A11" s="100"/>
      <c r="B11" s="30">
        <v>1990</v>
      </c>
      <c r="C11" s="30" t="s">
        <v>38</v>
      </c>
      <c r="D11" s="35" t="s">
        <v>37</v>
      </c>
      <c r="E11" s="30">
        <v>20</v>
      </c>
      <c r="F11" s="30">
        <v>0</v>
      </c>
      <c r="G11" s="30">
        <v>12</v>
      </c>
      <c r="H11" s="30">
        <v>2</v>
      </c>
      <c r="I11" s="30">
        <v>38</v>
      </c>
      <c r="J11" s="30">
        <v>6</v>
      </c>
      <c r="K11" s="30">
        <v>10</v>
      </c>
      <c r="L11" s="30">
        <v>10</v>
      </c>
      <c r="M11" s="30">
        <v>12</v>
      </c>
      <c r="N11" s="36">
        <v>0.36499999999999999</v>
      </c>
      <c r="O11" s="23"/>
      <c r="P11" s="18"/>
      <c r="Q11" s="18"/>
      <c r="R11" s="18"/>
      <c r="S11" s="18"/>
      <c r="T11" s="23"/>
      <c r="U11" s="37">
        <v>4</v>
      </c>
      <c r="V11" s="37">
        <v>1</v>
      </c>
      <c r="W11" s="32">
        <v>4</v>
      </c>
      <c r="X11" s="37">
        <v>2</v>
      </c>
      <c r="Y11" s="32">
        <v>13</v>
      </c>
      <c r="Z11" s="5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30"/>
      <c r="AM11" s="2"/>
      <c r="AN11" s="104"/>
      <c r="AO11" s="31"/>
      <c r="AP11" s="33"/>
      <c r="AQ11" s="30"/>
      <c r="AR11" s="46"/>
    </row>
    <row r="12" spans="1:44" s="102" customFormat="1" ht="15" customHeight="1" x14ac:dyDescent="0.25">
      <c r="A12" s="100"/>
      <c r="B12" s="30">
        <v>1991</v>
      </c>
      <c r="C12" s="30" t="s">
        <v>39</v>
      </c>
      <c r="D12" s="35" t="s">
        <v>37</v>
      </c>
      <c r="E12" s="30">
        <v>24</v>
      </c>
      <c r="F12" s="30">
        <v>3</v>
      </c>
      <c r="G12" s="30">
        <v>18</v>
      </c>
      <c r="H12" s="30">
        <v>7</v>
      </c>
      <c r="I12" s="30">
        <v>86</v>
      </c>
      <c r="J12" s="30">
        <v>10</v>
      </c>
      <c r="K12" s="30">
        <v>26</v>
      </c>
      <c r="L12" s="30">
        <v>29</v>
      </c>
      <c r="M12" s="30">
        <v>21</v>
      </c>
      <c r="N12" s="36">
        <v>0.49399999999999999</v>
      </c>
      <c r="O12" s="23"/>
      <c r="P12" s="18" t="s">
        <v>100</v>
      </c>
      <c r="Q12" s="18"/>
      <c r="R12" s="18"/>
      <c r="S12" s="18"/>
      <c r="T12" s="23"/>
      <c r="U12" s="30"/>
      <c r="V12" s="30"/>
      <c r="W12" s="30"/>
      <c r="X12" s="30"/>
      <c r="Y12" s="30"/>
      <c r="Z12" s="103"/>
      <c r="AA12" s="23"/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30"/>
      <c r="AM12" s="2"/>
      <c r="AN12" s="104"/>
      <c r="AO12" s="31"/>
      <c r="AP12" s="33"/>
      <c r="AQ12" s="30"/>
      <c r="AR12" s="46"/>
    </row>
    <row r="13" spans="1:44" s="102" customFormat="1" ht="15" customHeight="1" x14ac:dyDescent="0.25">
      <c r="A13" s="100"/>
      <c r="B13" s="24">
        <v>1992</v>
      </c>
      <c r="C13" s="24" t="s">
        <v>45</v>
      </c>
      <c r="D13" s="26" t="s">
        <v>35</v>
      </c>
      <c r="E13" s="24"/>
      <c r="F13" s="27" t="s">
        <v>43</v>
      </c>
      <c r="G13" s="25"/>
      <c r="H13" s="28"/>
      <c r="I13" s="24"/>
      <c r="J13" s="24"/>
      <c r="K13" s="24"/>
      <c r="L13" s="24"/>
      <c r="M13" s="24"/>
      <c r="N13" s="38"/>
      <c r="O13" s="23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103"/>
      <c r="AA13" s="23">
        <v>0</v>
      </c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30"/>
      <c r="AM13" s="2"/>
      <c r="AN13" s="104"/>
      <c r="AO13" s="31"/>
      <c r="AP13" s="33"/>
      <c r="AQ13" s="30"/>
      <c r="AR13" s="46"/>
    </row>
    <row r="14" spans="1:44" s="102" customFormat="1" ht="15" customHeight="1" x14ac:dyDescent="0.25">
      <c r="A14" s="100"/>
      <c r="B14" s="24">
        <v>1993</v>
      </c>
      <c r="C14" s="24" t="s">
        <v>44</v>
      </c>
      <c r="D14" s="26" t="s">
        <v>35</v>
      </c>
      <c r="E14" s="24"/>
      <c r="F14" s="27" t="s">
        <v>43</v>
      </c>
      <c r="G14" s="25"/>
      <c r="H14" s="28"/>
      <c r="I14" s="24"/>
      <c r="J14" s="24"/>
      <c r="K14" s="24"/>
      <c r="L14" s="24"/>
      <c r="M14" s="24"/>
      <c r="N14" s="38"/>
      <c r="O14" s="23"/>
      <c r="P14" s="18"/>
      <c r="Q14" s="18"/>
      <c r="R14" s="18"/>
      <c r="S14" s="18"/>
      <c r="T14" s="23"/>
      <c r="U14" s="30"/>
      <c r="V14" s="30"/>
      <c r="W14" s="30"/>
      <c r="X14" s="30"/>
      <c r="Y14" s="30"/>
      <c r="Z14" s="103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30"/>
      <c r="AM14" s="2"/>
      <c r="AN14" s="104"/>
      <c r="AO14" s="31"/>
      <c r="AP14" s="33"/>
      <c r="AQ14" s="30"/>
      <c r="AR14" s="46"/>
    </row>
    <row r="15" spans="1:44" s="102" customFormat="1" ht="15" customHeight="1" x14ac:dyDescent="0.25">
      <c r="A15" s="100"/>
      <c r="B15" s="24">
        <v>1994</v>
      </c>
      <c r="C15" s="24" t="s">
        <v>42</v>
      </c>
      <c r="D15" s="26" t="s">
        <v>35</v>
      </c>
      <c r="E15" s="24"/>
      <c r="F15" s="27" t="s">
        <v>43</v>
      </c>
      <c r="G15" s="25"/>
      <c r="H15" s="28"/>
      <c r="I15" s="24"/>
      <c r="J15" s="24"/>
      <c r="K15" s="24"/>
      <c r="L15" s="24"/>
      <c r="M15" s="24"/>
      <c r="N15" s="39"/>
      <c r="O15" s="23"/>
      <c r="P15" s="18"/>
      <c r="Q15" s="18"/>
      <c r="R15" s="18"/>
      <c r="S15" s="18"/>
      <c r="T15" s="23"/>
      <c r="U15" s="37">
        <v>18</v>
      </c>
      <c r="V15" s="32">
        <v>3</v>
      </c>
      <c r="W15" s="37">
        <v>32</v>
      </c>
      <c r="X15" s="37">
        <v>4</v>
      </c>
      <c r="Y15" s="32">
        <v>73</v>
      </c>
      <c r="Z15" s="59">
        <v>0.58899999999999997</v>
      </c>
      <c r="AA15" s="23">
        <v>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30"/>
      <c r="AM15" s="2"/>
      <c r="AN15" s="104"/>
      <c r="AO15" s="31"/>
      <c r="AP15" s="33"/>
      <c r="AQ15" s="30"/>
      <c r="AR15" s="46"/>
    </row>
    <row r="16" spans="1:44" s="102" customFormat="1" ht="15" customHeight="1" x14ac:dyDescent="0.25">
      <c r="A16" s="105"/>
      <c r="B16" s="16" t="s">
        <v>7</v>
      </c>
      <c r="C16" s="17"/>
      <c r="D16" s="15"/>
      <c r="E16" s="18">
        <v>87</v>
      </c>
      <c r="F16" s="18">
        <v>7</v>
      </c>
      <c r="G16" s="18">
        <v>60</v>
      </c>
      <c r="H16" s="18">
        <v>24</v>
      </c>
      <c r="I16" s="18">
        <v>232</v>
      </c>
      <c r="J16" s="18">
        <v>30</v>
      </c>
      <c r="K16" s="18">
        <v>67</v>
      </c>
      <c r="L16" s="18">
        <v>68</v>
      </c>
      <c r="M16" s="18">
        <v>67</v>
      </c>
      <c r="N16" s="40">
        <v>0.45844707853492994</v>
      </c>
      <c r="O16" s="23"/>
      <c r="P16" s="106" t="s">
        <v>88</v>
      </c>
      <c r="Q16" s="106" t="s">
        <v>88</v>
      </c>
      <c r="R16" s="106" t="s">
        <v>88</v>
      </c>
      <c r="S16" s="106" t="s">
        <v>88</v>
      </c>
      <c r="T16" s="29"/>
      <c r="U16" s="18">
        <f t="shared" ref="U16:Y16" si="0">PRODUCT(E22)</f>
        <v>2</v>
      </c>
      <c r="V16" s="18">
        <f t="shared" si="0"/>
        <v>0</v>
      </c>
      <c r="W16" s="18">
        <f t="shared" si="0"/>
        <v>0</v>
      </c>
      <c r="X16" s="18">
        <f t="shared" si="0"/>
        <v>1</v>
      </c>
      <c r="Y16" s="18">
        <f t="shared" si="0"/>
        <v>1</v>
      </c>
      <c r="Z16" s="40">
        <f>PRODUCT(N22)</f>
        <v>0.2</v>
      </c>
      <c r="AA16" s="107">
        <f>SUM(AA3:AA15)</f>
        <v>66</v>
      </c>
      <c r="AB16" s="106" t="s">
        <v>88</v>
      </c>
      <c r="AC16" s="106" t="s">
        <v>88</v>
      </c>
      <c r="AD16" s="106" t="s">
        <v>88</v>
      </c>
      <c r="AE16" s="106" t="s">
        <v>88</v>
      </c>
      <c r="AF16" s="23"/>
      <c r="AG16" s="106" t="s">
        <v>93</v>
      </c>
      <c r="AH16" s="106" t="s">
        <v>89</v>
      </c>
      <c r="AI16" s="106" t="s">
        <v>89</v>
      </c>
      <c r="AJ16" s="106" t="s">
        <v>89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46"/>
    </row>
    <row r="17" spans="1:45" s="102" customFormat="1" ht="15" customHeight="1" x14ac:dyDescent="0.25">
      <c r="A17" s="105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8"/>
      <c r="O17" s="23"/>
      <c r="P17" s="22"/>
      <c r="Q17" s="20"/>
      <c r="R17" s="109"/>
      <c r="S17" s="110"/>
      <c r="T17" s="23"/>
      <c r="U17" s="17"/>
      <c r="V17" s="14"/>
      <c r="W17" s="14"/>
      <c r="X17" s="14"/>
      <c r="Y17" s="14"/>
      <c r="Z17" s="15"/>
      <c r="AA17" s="23"/>
      <c r="AB17" s="111"/>
      <c r="AC17" s="112"/>
      <c r="AD17" s="109"/>
      <c r="AE17" s="110"/>
      <c r="AF17" s="23"/>
      <c r="AG17" s="113">
        <v>0</v>
      </c>
      <c r="AH17" s="114">
        <v>0</v>
      </c>
      <c r="AI17" s="114">
        <v>0</v>
      </c>
      <c r="AJ17" s="115">
        <v>0</v>
      </c>
      <c r="AK17" s="23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100"/>
      <c r="B18" s="34" t="s">
        <v>2</v>
      </c>
      <c r="C18" s="33"/>
      <c r="D18" s="41">
        <v>175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3"/>
      <c r="Q18" s="23"/>
      <c r="R18" s="23"/>
      <c r="S18" s="23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3"/>
      <c r="AG18" s="42"/>
      <c r="AH18" s="42"/>
      <c r="AI18" s="42"/>
      <c r="AJ18" s="42"/>
      <c r="AK18" s="23"/>
      <c r="AL18" s="42"/>
      <c r="AM18" s="42"/>
      <c r="AN18" s="42"/>
      <c r="AO18" s="42"/>
      <c r="AP18" s="42"/>
      <c r="AQ18" s="42"/>
      <c r="AR18" s="46"/>
    </row>
    <row r="19" spans="1:45" s="102" customFormat="1" ht="15" customHeight="1" x14ac:dyDescent="0.25">
      <c r="A19" s="100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9"/>
      <c r="P19" s="29"/>
      <c r="Q19" s="29"/>
      <c r="R19" s="29"/>
      <c r="S19" s="29"/>
      <c r="T19" s="29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3"/>
      <c r="AG19" s="42"/>
      <c r="AH19" s="42"/>
      <c r="AI19" s="42"/>
      <c r="AJ19" s="42"/>
      <c r="AK19" s="23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100"/>
      <c r="B20" s="22" t="s">
        <v>25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2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48" t="s">
        <v>112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3"/>
      <c r="AG20" s="48" t="s">
        <v>113</v>
      </c>
      <c r="AH20" s="12"/>
      <c r="AI20" s="12"/>
      <c r="AJ20" s="12"/>
      <c r="AK20" s="12"/>
      <c r="AL20" s="11" t="s">
        <v>114</v>
      </c>
      <c r="AM20" s="12"/>
      <c r="AN20" s="12"/>
      <c r="AO20" s="12"/>
      <c r="AP20" s="12"/>
      <c r="AQ20" s="50"/>
      <c r="AR20" s="46"/>
    </row>
    <row r="21" spans="1:45" ht="15" customHeight="1" x14ac:dyDescent="0.25">
      <c r="A21" s="100"/>
      <c r="B21" s="48" t="s">
        <v>13</v>
      </c>
      <c r="C21" s="12"/>
      <c r="D21" s="50"/>
      <c r="E21" s="30">
        <v>87</v>
      </c>
      <c r="F21" s="30">
        <v>7</v>
      </c>
      <c r="G21" s="30">
        <v>60</v>
      </c>
      <c r="H21" s="30">
        <v>24</v>
      </c>
      <c r="I21" s="30">
        <v>232</v>
      </c>
      <c r="J21" s="42"/>
      <c r="K21" s="51">
        <v>0.77011494252873558</v>
      </c>
      <c r="L21" s="51">
        <v>0.27586206896551724</v>
      </c>
      <c r="M21" s="51">
        <v>2.6666666666666665</v>
      </c>
      <c r="N21" s="36">
        <v>0.45844707853492994</v>
      </c>
      <c r="O21" s="23"/>
      <c r="P21" s="138" t="s">
        <v>9</v>
      </c>
      <c r="Q21" s="153"/>
      <c r="R21" s="139" t="s">
        <v>40</v>
      </c>
      <c r="S21" s="139"/>
      <c r="T21" s="139"/>
      <c r="U21" s="139"/>
      <c r="V21" s="139"/>
      <c r="W21" s="139"/>
      <c r="X21" s="154" t="s">
        <v>11</v>
      </c>
      <c r="Y21" s="139"/>
      <c r="Z21" s="155" t="s">
        <v>41</v>
      </c>
      <c r="AA21" s="154"/>
      <c r="AB21" s="139"/>
      <c r="AC21" s="139"/>
      <c r="AD21" s="154"/>
      <c r="AE21" s="140"/>
      <c r="AF21" s="23"/>
      <c r="AG21" s="138" t="s">
        <v>9</v>
      </c>
      <c r="AH21" s="169" t="s">
        <v>115</v>
      </c>
      <c r="AI21" s="158"/>
      <c r="AJ21" s="107"/>
      <c r="AK21" s="107"/>
      <c r="AL21" s="107">
        <v>2073</v>
      </c>
      <c r="AM21" s="170"/>
      <c r="AN21" s="167" t="s">
        <v>117</v>
      </c>
      <c r="AO21" s="170"/>
      <c r="AP21" s="170"/>
      <c r="AQ21" s="155"/>
      <c r="AR21" s="46"/>
    </row>
    <row r="22" spans="1:45" ht="15" customHeight="1" x14ac:dyDescent="0.25">
      <c r="A22" s="100"/>
      <c r="B22" s="52" t="s">
        <v>15</v>
      </c>
      <c r="C22" s="53"/>
      <c r="D22" s="54"/>
      <c r="E22" s="30">
        <v>2</v>
      </c>
      <c r="F22" s="30">
        <v>0</v>
      </c>
      <c r="G22" s="30">
        <v>0</v>
      </c>
      <c r="H22" s="30">
        <v>1</v>
      </c>
      <c r="I22" s="30">
        <v>1</v>
      </c>
      <c r="J22" s="42"/>
      <c r="K22" s="51">
        <v>0</v>
      </c>
      <c r="L22" s="51">
        <v>0.5</v>
      </c>
      <c r="M22" s="51">
        <v>0.5</v>
      </c>
      <c r="N22" s="36">
        <v>0.2</v>
      </c>
      <c r="O22" s="23"/>
      <c r="P22" s="156" t="s">
        <v>90</v>
      </c>
      <c r="Q22" s="157"/>
      <c r="R22" s="158" t="s">
        <v>54</v>
      </c>
      <c r="S22" s="158"/>
      <c r="T22" s="158"/>
      <c r="U22" s="158"/>
      <c r="V22" s="158"/>
      <c r="W22" s="158"/>
      <c r="X22" s="159" t="s">
        <v>53</v>
      </c>
      <c r="Y22" s="158"/>
      <c r="Z22" s="160" t="s">
        <v>55</v>
      </c>
      <c r="AA22" s="159"/>
      <c r="AB22" s="158"/>
      <c r="AC22" s="158"/>
      <c r="AD22" s="159"/>
      <c r="AE22" s="161"/>
      <c r="AF22" s="23"/>
      <c r="AG22" s="156" t="s">
        <v>90</v>
      </c>
      <c r="AH22" s="169"/>
      <c r="AI22" s="158"/>
      <c r="AJ22" s="107"/>
      <c r="AK22" s="107"/>
      <c r="AL22" s="107"/>
      <c r="AM22" s="107"/>
      <c r="AN22" s="167"/>
      <c r="AO22" s="107"/>
      <c r="AP22" s="107"/>
      <c r="AQ22" s="160"/>
      <c r="AR22" s="46"/>
    </row>
    <row r="23" spans="1:45" ht="15" customHeight="1" x14ac:dyDescent="0.25">
      <c r="A23" s="100"/>
      <c r="B23" s="55" t="s">
        <v>16</v>
      </c>
      <c r="C23" s="56"/>
      <c r="D23" s="57"/>
      <c r="E23" s="37">
        <v>30</v>
      </c>
      <c r="F23" s="37">
        <v>4</v>
      </c>
      <c r="G23" s="37">
        <v>40</v>
      </c>
      <c r="H23" s="37">
        <v>6</v>
      </c>
      <c r="I23" s="37">
        <v>104</v>
      </c>
      <c r="J23" s="42"/>
      <c r="K23" s="58">
        <v>1.4666666666666666</v>
      </c>
      <c r="L23" s="58">
        <v>0.2</v>
      </c>
      <c r="M23" s="58">
        <v>3.4666666666666668</v>
      </c>
      <c r="N23" s="59">
        <v>0.5112359550561798</v>
      </c>
      <c r="O23" s="23"/>
      <c r="P23" s="156" t="s">
        <v>91</v>
      </c>
      <c r="Q23" s="157"/>
      <c r="R23" s="158" t="s">
        <v>40</v>
      </c>
      <c r="S23" s="158"/>
      <c r="T23" s="158"/>
      <c r="U23" s="158"/>
      <c r="V23" s="158"/>
      <c r="W23" s="158"/>
      <c r="X23" s="159" t="s">
        <v>11</v>
      </c>
      <c r="Y23" s="158"/>
      <c r="Z23" s="160" t="s">
        <v>41</v>
      </c>
      <c r="AA23" s="159"/>
      <c r="AB23" s="158"/>
      <c r="AC23" s="158"/>
      <c r="AD23" s="159"/>
      <c r="AE23" s="161"/>
      <c r="AF23" s="23"/>
      <c r="AG23" s="156" t="s">
        <v>91</v>
      </c>
      <c r="AH23" s="169" t="s">
        <v>116</v>
      </c>
      <c r="AI23" s="158"/>
      <c r="AJ23" s="107"/>
      <c r="AK23" s="107"/>
      <c r="AL23" s="107">
        <v>3019</v>
      </c>
      <c r="AM23" s="107"/>
      <c r="AN23" s="167" t="s">
        <v>117</v>
      </c>
      <c r="AO23" s="107"/>
      <c r="AP23" s="107"/>
      <c r="AQ23" s="160"/>
      <c r="AR23" s="46"/>
    </row>
    <row r="24" spans="1:45" ht="15" customHeight="1" x14ac:dyDescent="0.25">
      <c r="A24" s="100"/>
      <c r="B24" s="60" t="s">
        <v>26</v>
      </c>
      <c r="C24" s="61"/>
      <c r="D24" s="62"/>
      <c r="E24" s="18">
        <v>119</v>
      </c>
      <c r="F24" s="18">
        <v>11</v>
      </c>
      <c r="G24" s="18">
        <v>100</v>
      </c>
      <c r="H24" s="18">
        <v>31</v>
      </c>
      <c r="I24" s="18">
        <v>337</v>
      </c>
      <c r="J24" s="42"/>
      <c r="K24" s="63">
        <v>0.9327731092436975</v>
      </c>
      <c r="L24" s="63">
        <v>0.26050420168067229</v>
      </c>
      <c r="M24" s="63">
        <v>2.8319327731092439</v>
      </c>
      <c r="N24" s="40">
        <v>0.47170565886822635</v>
      </c>
      <c r="O24" s="23"/>
      <c r="P24" s="162" t="s">
        <v>10</v>
      </c>
      <c r="Q24" s="163"/>
      <c r="R24" s="164" t="s">
        <v>54</v>
      </c>
      <c r="S24" s="164"/>
      <c r="T24" s="164"/>
      <c r="U24" s="164"/>
      <c r="V24" s="164"/>
      <c r="W24" s="164"/>
      <c r="X24" s="165" t="s">
        <v>53</v>
      </c>
      <c r="Y24" s="164"/>
      <c r="Z24" s="84" t="s">
        <v>55</v>
      </c>
      <c r="AA24" s="165"/>
      <c r="AB24" s="164"/>
      <c r="AC24" s="164"/>
      <c r="AD24" s="165"/>
      <c r="AE24" s="166"/>
      <c r="AF24" s="23"/>
      <c r="AG24" s="162" t="s">
        <v>10</v>
      </c>
      <c r="AH24" s="171"/>
      <c r="AI24" s="164"/>
      <c r="AJ24" s="172"/>
      <c r="AK24" s="172"/>
      <c r="AL24" s="172"/>
      <c r="AM24" s="172"/>
      <c r="AN24" s="168"/>
      <c r="AO24" s="172"/>
      <c r="AP24" s="172"/>
      <c r="AQ24" s="84"/>
      <c r="AR24" s="46"/>
    </row>
    <row r="25" spans="1:45" ht="15" customHeight="1" x14ac:dyDescent="0.25">
      <c r="A25" s="100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3"/>
      <c r="P25" s="42"/>
      <c r="Q25" s="45"/>
      <c r="R25" s="42"/>
      <c r="S25" s="42"/>
      <c r="T25" s="23"/>
      <c r="U25" s="23"/>
      <c r="V25" s="45"/>
      <c r="W25" s="42"/>
      <c r="X25" s="42"/>
      <c r="Y25" s="23"/>
      <c r="Z25" s="23"/>
      <c r="AA25" s="23"/>
      <c r="AB25" s="23"/>
      <c r="AC25" s="23"/>
      <c r="AD25" s="23"/>
      <c r="AE25" s="23"/>
      <c r="AF25" s="23"/>
      <c r="AG25" s="23"/>
      <c r="AH25" s="64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100"/>
      <c r="B26" s="42" t="s">
        <v>49</v>
      </c>
      <c r="C26" s="42"/>
      <c r="D26" s="42" t="s">
        <v>50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100"/>
      <c r="B27" s="42"/>
      <c r="C27" s="42"/>
      <c r="D27" s="42" t="s">
        <v>51</v>
      </c>
      <c r="E27" s="42"/>
      <c r="F27" s="42"/>
      <c r="G27" s="42"/>
      <c r="H27" s="42"/>
      <c r="I27" s="42"/>
      <c r="J27" s="42"/>
      <c r="K27" s="42"/>
      <c r="L27" s="42"/>
      <c r="M27" s="42"/>
      <c r="N27" s="23"/>
      <c r="O27" s="23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100"/>
      <c r="B28" s="42"/>
      <c r="C28" s="42"/>
      <c r="D28" s="42" t="s">
        <v>111</v>
      </c>
      <c r="E28" s="42"/>
      <c r="F28" s="42"/>
      <c r="G28" s="42"/>
      <c r="H28" s="42"/>
      <c r="I28" s="42"/>
      <c r="J28" s="42"/>
      <c r="K28" s="42"/>
      <c r="L28" s="42"/>
      <c r="M28" s="42"/>
      <c r="N28" s="23"/>
      <c r="O28" s="23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42"/>
      <c r="D29" s="42" t="s">
        <v>52</v>
      </c>
      <c r="E29" s="42"/>
      <c r="F29" s="42"/>
      <c r="G29" s="42"/>
      <c r="H29" s="42"/>
      <c r="I29" s="42"/>
      <c r="J29" s="42"/>
      <c r="K29" s="42"/>
      <c r="L29" s="42"/>
      <c r="M29" s="42"/>
      <c r="N29" s="23"/>
      <c r="O29" s="23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23"/>
      <c r="O30" s="23"/>
      <c r="P30" s="42"/>
      <c r="Q30" s="45"/>
      <c r="R30" s="42"/>
      <c r="S30" s="42"/>
      <c r="T30" s="23"/>
      <c r="U30" s="23"/>
      <c r="V30" s="64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64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64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2"/>
      <c r="K34" s="45"/>
      <c r="L34" s="45"/>
      <c r="M34" s="45"/>
      <c r="N34" s="43"/>
      <c r="O34" s="23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3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3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3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4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4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4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96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96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96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96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96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96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96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96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96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96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96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96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96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96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96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96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96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96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96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3"/>
      <c r="P85" s="23"/>
      <c r="Q85" s="23"/>
      <c r="R85" s="23"/>
      <c r="S85" s="23"/>
      <c r="T85" s="23"/>
      <c r="U85" s="42"/>
      <c r="V85" s="45"/>
      <c r="W85" s="42"/>
      <c r="X85" s="42"/>
      <c r="Y85" s="23"/>
      <c r="Z85" s="23"/>
      <c r="AA85" s="23"/>
      <c r="AB85" s="23"/>
      <c r="AC85" s="23"/>
      <c r="AD85" s="23"/>
      <c r="AE85" s="23"/>
      <c r="AF85" s="23"/>
      <c r="AG85" s="23"/>
      <c r="AH85" s="64"/>
      <c r="AI85" s="42"/>
      <c r="AJ85" s="42"/>
      <c r="AK85" s="23"/>
      <c r="AL85" s="23"/>
      <c r="AM85" s="23"/>
      <c r="AN85" s="23"/>
      <c r="AO85" s="23"/>
      <c r="AP85" s="23"/>
      <c r="AQ85" s="23"/>
      <c r="AR85" s="96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3"/>
      <c r="P86" s="23"/>
      <c r="Q86" s="23"/>
      <c r="R86" s="23"/>
      <c r="S86" s="23"/>
      <c r="T86" s="23"/>
      <c r="U86" s="42"/>
      <c r="V86" s="45"/>
      <c r="W86" s="42"/>
      <c r="X86" s="42"/>
      <c r="Y86" s="23"/>
      <c r="Z86" s="23"/>
      <c r="AA86" s="23"/>
      <c r="AB86" s="23"/>
      <c r="AC86" s="23"/>
      <c r="AD86" s="23"/>
      <c r="AE86" s="23"/>
      <c r="AF86" s="23"/>
      <c r="AG86" s="23"/>
      <c r="AH86" s="64"/>
      <c r="AI86" s="42"/>
      <c r="AJ86" s="42"/>
      <c r="AK86" s="23"/>
      <c r="AL86" s="23"/>
      <c r="AM86" s="23"/>
      <c r="AN86" s="23"/>
      <c r="AO86" s="23"/>
      <c r="AP86" s="23"/>
      <c r="AQ86" s="23"/>
      <c r="AR86" s="96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2"/>
      <c r="AJ87" s="42"/>
      <c r="AK87" s="23"/>
      <c r="AL87" s="23"/>
      <c r="AM87" s="23"/>
      <c r="AN87" s="23"/>
      <c r="AO87" s="23"/>
      <c r="AP87" s="23"/>
      <c r="AQ87" s="23"/>
      <c r="AR87" s="96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2"/>
      <c r="AJ88" s="42"/>
      <c r="AK88" s="23"/>
      <c r="AL88" s="23"/>
      <c r="AM88" s="23"/>
      <c r="AN88" s="23"/>
      <c r="AO88" s="23"/>
      <c r="AP88" s="23"/>
      <c r="AQ88" s="23"/>
      <c r="AR88" s="96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2"/>
      <c r="AJ89" s="42"/>
      <c r="AK89" s="23"/>
      <c r="AL89" s="23"/>
      <c r="AM89" s="23"/>
      <c r="AN89" s="23"/>
      <c r="AO89" s="23"/>
      <c r="AP89" s="23"/>
      <c r="AQ89" s="23"/>
      <c r="AR89" s="96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2"/>
      <c r="AJ90" s="42"/>
      <c r="AK90" s="23"/>
      <c r="AL90" s="23"/>
      <c r="AM90" s="23"/>
      <c r="AN90" s="23"/>
      <c r="AO90" s="23"/>
      <c r="AP90" s="23"/>
      <c r="AQ90" s="23"/>
      <c r="AR90" s="96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2"/>
      <c r="AJ91" s="42"/>
      <c r="AK91" s="23"/>
      <c r="AL91" s="23"/>
      <c r="AM91" s="23"/>
      <c r="AN91" s="23"/>
      <c r="AO91" s="23"/>
      <c r="AP91" s="23"/>
      <c r="AQ91" s="23"/>
      <c r="AR91" s="96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2"/>
      <c r="AJ92" s="42"/>
      <c r="AK92" s="23"/>
      <c r="AL92" s="23"/>
      <c r="AM92" s="23"/>
      <c r="AN92" s="23"/>
      <c r="AO92" s="23"/>
      <c r="AP92" s="23"/>
      <c r="AQ92" s="23"/>
      <c r="AR92" s="96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2"/>
      <c r="AJ93" s="42"/>
      <c r="AK93" s="23"/>
      <c r="AL93" s="23"/>
      <c r="AM93" s="23"/>
      <c r="AN93" s="23"/>
      <c r="AO93" s="23"/>
      <c r="AP93" s="23"/>
      <c r="AQ93" s="23"/>
      <c r="AR93" s="96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2"/>
      <c r="AJ94" s="42"/>
      <c r="AK94" s="23"/>
      <c r="AL94" s="23"/>
      <c r="AM94" s="23"/>
      <c r="AN94" s="23"/>
      <c r="AO94" s="23"/>
      <c r="AP94" s="23"/>
      <c r="AQ94" s="23"/>
      <c r="AR94" s="96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2"/>
      <c r="AJ95" s="42"/>
      <c r="AK95" s="23"/>
      <c r="AL95" s="23"/>
      <c r="AM95" s="23"/>
      <c r="AN95" s="23"/>
      <c r="AO95" s="23"/>
      <c r="AP95" s="23"/>
      <c r="AQ95" s="23"/>
      <c r="AR95" s="96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2"/>
      <c r="AJ96" s="42"/>
      <c r="AK96" s="23"/>
      <c r="AL96" s="23"/>
      <c r="AM96" s="23"/>
      <c r="AN96" s="23"/>
      <c r="AO96" s="23"/>
      <c r="AP96" s="23"/>
      <c r="AQ96" s="23"/>
      <c r="AR96" s="96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96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96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96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96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96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96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96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96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96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96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96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96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96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96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96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96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96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96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96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96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96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96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96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96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96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96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96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96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96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96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96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96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96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96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96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96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96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96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96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96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96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96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96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96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96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96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96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96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96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96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96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96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96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96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96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96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96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96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96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96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96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96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96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96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96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96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96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96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96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96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96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96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96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96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96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96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96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96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96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  <c r="AR176" s="96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  <c r="AR177" s="96"/>
    </row>
    <row r="178" spans="1:44" ht="15" customHeight="1" x14ac:dyDescent="0.25">
      <c r="AG178" s="23"/>
      <c r="AH178" s="64"/>
      <c r="AI178" s="42"/>
      <c r="AJ178" s="42"/>
    </row>
    <row r="179" spans="1:44" ht="15" customHeight="1" x14ac:dyDescent="0.25">
      <c r="AG179" s="23"/>
      <c r="AH179" s="64"/>
      <c r="AI179" s="42"/>
      <c r="AJ179" s="42"/>
    </row>
    <row r="180" spans="1:44" ht="15" customHeight="1" x14ac:dyDescent="0.25">
      <c r="AG180" s="23"/>
      <c r="AH180" s="64"/>
      <c r="AI180" s="42"/>
      <c r="AJ180" s="42"/>
    </row>
    <row r="181" spans="1:44" ht="15" customHeight="1" x14ac:dyDescent="0.25">
      <c r="AG181" s="23"/>
      <c r="AH181" s="64"/>
      <c r="AI181" s="42"/>
      <c r="AJ181" s="42"/>
    </row>
    <row r="182" spans="1:44" ht="15" customHeight="1" x14ac:dyDescent="0.25">
      <c r="AG182" s="23"/>
      <c r="AH182" s="64"/>
      <c r="AI182" s="42"/>
      <c r="AJ182" s="42"/>
    </row>
    <row r="183" spans="1:44" ht="15" customHeight="1" x14ac:dyDescent="0.25">
      <c r="AG183" s="23"/>
      <c r="AH183" s="64"/>
      <c r="AI183" s="42"/>
      <c r="AJ183" s="42"/>
    </row>
    <row r="184" spans="1:44" ht="15" customHeight="1" x14ac:dyDescent="0.25">
      <c r="AG184" s="23"/>
      <c r="AH184" s="64"/>
      <c r="AI184" s="42"/>
      <c r="AJ184" s="42"/>
    </row>
    <row r="185" spans="1:44" ht="15" customHeight="1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96"/>
      <c r="Z185" s="96"/>
      <c r="AA185" s="96"/>
      <c r="AB185" s="96"/>
      <c r="AC185" s="96"/>
      <c r="AD185" s="96"/>
      <c r="AE185" s="96"/>
      <c r="AF185" s="96"/>
      <c r="AG185" s="96"/>
      <c r="AH185" s="96"/>
      <c r="AI185" s="96"/>
      <c r="AJ185" s="96"/>
      <c r="AK185" s="96"/>
      <c r="AL185" s="96"/>
      <c r="AM185" s="96"/>
      <c r="AN185" s="96"/>
      <c r="AO185" s="96"/>
      <c r="AP185" s="96"/>
      <c r="AQ185" s="96"/>
    </row>
    <row r="186" spans="1:44" ht="15" customHeight="1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</row>
    <row r="187" spans="1:44" ht="15" customHeight="1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</row>
    <row r="188" spans="1:44" ht="15" customHeight="1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96"/>
      <c r="AG188" s="96"/>
      <c r="AH188" s="96"/>
      <c r="AI188" s="96"/>
      <c r="AJ188" s="96"/>
      <c r="AK188" s="96"/>
      <c r="AL188" s="96"/>
      <c r="AM188" s="96"/>
      <c r="AN188" s="96"/>
      <c r="AO188" s="96"/>
      <c r="AP188" s="96"/>
      <c r="AQ188" s="96"/>
    </row>
    <row r="189" spans="1:44" ht="15" customHeight="1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96"/>
      <c r="Z189" s="96"/>
      <c r="AA189" s="96"/>
      <c r="AB189" s="96"/>
      <c r="AC189" s="96"/>
      <c r="AD189" s="96"/>
      <c r="AE189" s="96"/>
      <c r="AF189" s="96"/>
      <c r="AG189" s="96"/>
      <c r="AH189" s="96"/>
      <c r="AI189" s="96"/>
      <c r="AJ189" s="96"/>
      <c r="AK189" s="96"/>
      <c r="AL189" s="96"/>
      <c r="AM189" s="96"/>
      <c r="AN189" s="96"/>
      <c r="AO189" s="96"/>
      <c r="AP189" s="96"/>
      <c r="AQ189" s="96"/>
    </row>
    <row r="190" spans="1:44" ht="15" customHeight="1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96"/>
      <c r="Z190" s="96"/>
      <c r="AA190" s="96"/>
      <c r="AB190" s="96"/>
      <c r="AC190" s="96"/>
      <c r="AD190" s="96"/>
      <c r="AE190" s="96"/>
      <c r="AF190" s="96"/>
      <c r="AG190" s="96"/>
      <c r="AH190" s="96"/>
      <c r="AI190" s="96"/>
      <c r="AJ190" s="96"/>
      <c r="AK190" s="96"/>
      <c r="AL190" s="96"/>
      <c r="AM190" s="96"/>
      <c r="AN190" s="96"/>
      <c r="AO190" s="96"/>
      <c r="AP190" s="96"/>
      <c r="AQ190" s="96"/>
    </row>
    <row r="191" spans="1:44" ht="15" customHeight="1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  <c r="AD191" s="96"/>
      <c r="AE191" s="96"/>
      <c r="AF191" s="96"/>
      <c r="AG191" s="96"/>
      <c r="AH191" s="96"/>
      <c r="AI191" s="96"/>
      <c r="AJ191" s="96"/>
      <c r="AK191" s="96"/>
      <c r="AL191" s="96"/>
      <c r="AM191" s="96"/>
      <c r="AN191" s="96"/>
      <c r="AO191" s="96"/>
      <c r="AP191" s="96"/>
      <c r="AQ191" s="96"/>
    </row>
    <row r="192" spans="1:44" ht="15" customHeight="1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6"/>
      <c r="AH192" s="96"/>
      <c r="AI192" s="96"/>
      <c r="AJ192" s="96"/>
      <c r="AK192" s="96"/>
      <c r="AL192" s="96"/>
      <c r="AM192" s="96"/>
      <c r="AN192" s="96"/>
      <c r="AO192" s="96"/>
      <c r="AP192" s="96"/>
      <c r="AQ192" s="96"/>
    </row>
    <row r="193" spans="2:43" ht="15" customHeight="1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</row>
    <row r="194" spans="2:43" ht="15" customHeight="1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  <c r="AD194" s="96"/>
      <c r="AE194" s="96"/>
      <c r="AF194" s="96"/>
      <c r="AG194" s="96"/>
      <c r="AH194" s="96"/>
      <c r="AI194" s="96"/>
      <c r="AJ194" s="96"/>
      <c r="AK194" s="96"/>
      <c r="AL194" s="96"/>
      <c r="AM194" s="96"/>
      <c r="AN194" s="96"/>
      <c r="AO194" s="96"/>
      <c r="AP194" s="96"/>
      <c r="AQ194" s="96"/>
    </row>
    <row r="195" spans="2:43" ht="15" customHeight="1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</row>
    <row r="196" spans="2:43" ht="15" customHeight="1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96"/>
      <c r="AG196" s="96"/>
      <c r="AH196" s="96"/>
      <c r="AI196" s="96"/>
      <c r="AJ196" s="96"/>
      <c r="AK196" s="96"/>
      <c r="AL196" s="96"/>
      <c r="AM196" s="96"/>
      <c r="AN196" s="96"/>
      <c r="AO196" s="96"/>
      <c r="AP196" s="96"/>
      <c r="AQ196" s="96"/>
    </row>
    <row r="197" spans="2:43" ht="15" customHeight="1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  <c r="AD197" s="96"/>
      <c r="AE197" s="96"/>
      <c r="AF197" s="96"/>
      <c r="AG197" s="96"/>
      <c r="AH197" s="96"/>
      <c r="AI197" s="96"/>
      <c r="AJ197" s="96"/>
      <c r="AK197" s="96"/>
      <c r="AL197" s="96"/>
      <c r="AM197" s="96"/>
      <c r="AN197" s="96"/>
      <c r="AO197" s="96"/>
      <c r="AP197" s="96"/>
      <c r="AQ197" s="96"/>
    </row>
    <row r="198" spans="2:43" ht="15" customHeight="1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96"/>
      <c r="AG198" s="96"/>
      <c r="AH198" s="96"/>
      <c r="AI198" s="96"/>
      <c r="AJ198" s="96"/>
      <c r="AK198" s="96"/>
      <c r="AL198" s="96"/>
      <c r="AM198" s="96"/>
      <c r="AN198" s="96"/>
      <c r="AO198" s="96"/>
      <c r="AP198" s="96"/>
      <c r="AQ198" s="96"/>
    </row>
    <row r="199" spans="2:43" ht="15" customHeight="1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</row>
    <row r="200" spans="2:43" ht="15" customHeight="1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</row>
    <row r="201" spans="2:43" ht="15" customHeight="1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</row>
    <row r="202" spans="2:43" ht="15" customHeight="1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</row>
    <row r="203" spans="2:43" ht="15" customHeight="1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  <c r="AD203" s="96"/>
      <c r="AE203" s="96"/>
      <c r="AF203" s="96"/>
      <c r="AG203" s="96"/>
      <c r="AH203" s="96"/>
      <c r="AI203" s="96"/>
      <c r="AJ203" s="96"/>
      <c r="AK203" s="96"/>
      <c r="AL203" s="96"/>
      <c r="AM203" s="96"/>
      <c r="AN203" s="96"/>
      <c r="AO203" s="96"/>
      <c r="AP203" s="96"/>
      <c r="AQ203" s="96"/>
    </row>
    <row r="204" spans="2:43" ht="15" customHeight="1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</row>
  </sheetData>
  <sortState ref="B4: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56</v>
      </c>
      <c r="F1" s="130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7" t="s">
        <v>57</v>
      </c>
      <c r="C2" s="68"/>
      <c r="D2" s="69"/>
      <c r="E2" s="13" t="s">
        <v>13</v>
      </c>
      <c r="F2" s="14"/>
      <c r="G2" s="14"/>
      <c r="H2" s="14"/>
      <c r="I2" s="20"/>
      <c r="J2" s="15"/>
      <c r="K2" s="75"/>
      <c r="L2" s="22" t="s">
        <v>102</v>
      </c>
      <c r="M2" s="14"/>
      <c r="N2" s="14"/>
      <c r="O2" s="21"/>
      <c r="P2" s="19"/>
      <c r="Q2" s="22" t="s">
        <v>103</v>
      </c>
      <c r="R2" s="14"/>
      <c r="S2" s="14"/>
      <c r="T2" s="14"/>
      <c r="U2" s="20"/>
      <c r="V2" s="21"/>
      <c r="W2" s="19"/>
      <c r="X2" s="131" t="s">
        <v>104</v>
      </c>
      <c r="Y2" s="132"/>
      <c r="Z2" s="133"/>
      <c r="AA2" s="13" t="s">
        <v>13</v>
      </c>
      <c r="AB2" s="14"/>
      <c r="AC2" s="14"/>
      <c r="AD2" s="14"/>
      <c r="AE2" s="20"/>
      <c r="AF2" s="15"/>
      <c r="AG2" s="75"/>
      <c r="AH2" s="22" t="s">
        <v>105</v>
      </c>
      <c r="AI2" s="14"/>
      <c r="AJ2" s="14"/>
      <c r="AK2" s="21"/>
      <c r="AL2" s="19"/>
      <c r="AM2" s="22" t="s">
        <v>103</v>
      </c>
      <c r="AN2" s="14"/>
      <c r="AO2" s="14"/>
      <c r="AP2" s="14"/>
      <c r="AQ2" s="20"/>
      <c r="AR2" s="21"/>
      <c r="AS2" s="13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1983</v>
      </c>
      <c r="C4" s="30" t="s">
        <v>59</v>
      </c>
      <c r="D4" s="34" t="s">
        <v>35</v>
      </c>
      <c r="E4" s="30">
        <v>1</v>
      </c>
      <c r="F4" s="30">
        <v>0</v>
      </c>
      <c r="G4" s="30">
        <v>0</v>
      </c>
      <c r="H4" s="30">
        <v>0</v>
      </c>
      <c r="I4" s="30"/>
      <c r="J4" s="103"/>
      <c r="K4" s="23"/>
      <c r="L4" s="18"/>
      <c r="M4" s="18"/>
      <c r="N4" s="18"/>
      <c r="O4" s="18"/>
      <c r="P4" s="23"/>
      <c r="Q4" s="30">
        <v>1</v>
      </c>
      <c r="R4" s="30">
        <v>0</v>
      </c>
      <c r="S4" s="30">
        <v>0</v>
      </c>
      <c r="T4" s="30">
        <v>1</v>
      </c>
      <c r="U4" s="30"/>
      <c r="V4" s="135"/>
      <c r="W4" s="29"/>
      <c r="X4" s="30"/>
      <c r="Y4" s="30"/>
      <c r="Z4" s="2"/>
      <c r="AA4" s="30"/>
      <c r="AB4" s="30"/>
      <c r="AC4" s="30"/>
      <c r="AD4" s="30"/>
      <c r="AE4" s="30"/>
      <c r="AF4" s="36"/>
      <c r="AG4" s="2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36"/>
      <c r="AS4" s="105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>
        <v>1984</v>
      </c>
      <c r="C5" s="30" t="s">
        <v>46</v>
      </c>
      <c r="D5" s="34" t="s">
        <v>47</v>
      </c>
      <c r="E5" s="30">
        <v>10</v>
      </c>
      <c r="F5" s="30">
        <v>0</v>
      </c>
      <c r="G5" s="30">
        <v>0</v>
      </c>
      <c r="H5" s="30">
        <v>3</v>
      </c>
      <c r="I5" s="30"/>
      <c r="J5" s="103"/>
      <c r="K5" s="70"/>
      <c r="L5" s="18"/>
      <c r="M5" s="18"/>
      <c r="N5" s="18"/>
      <c r="O5" s="18"/>
      <c r="P5" s="23"/>
      <c r="Q5" s="30">
        <v>9</v>
      </c>
      <c r="R5" s="30">
        <v>3</v>
      </c>
      <c r="S5" s="30">
        <v>19</v>
      </c>
      <c r="T5" s="30">
        <v>8</v>
      </c>
      <c r="U5" s="30"/>
      <c r="V5" s="135"/>
      <c r="W5" s="29"/>
      <c r="X5" s="30"/>
      <c r="Y5" s="30"/>
      <c r="Z5" s="2"/>
      <c r="AA5" s="30"/>
      <c r="AB5" s="30"/>
      <c r="AC5" s="30"/>
      <c r="AD5" s="30"/>
      <c r="AE5" s="30"/>
      <c r="AF5" s="36"/>
      <c r="AG5" s="2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6"/>
      <c r="AS5" s="105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1985</v>
      </c>
      <c r="C6" s="30" t="s">
        <v>34</v>
      </c>
      <c r="D6" s="34" t="s">
        <v>58</v>
      </c>
      <c r="E6" s="30">
        <v>22</v>
      </c>
      <c r="F6" s="30">
        <v>1</v>
      </c>
      <c r="G6" s="30">
        <v>11</v>
      </c>
      <c r="H6" s="30">
        <v>4</v>
      </c>
      <c r="I6" s="30"/>
      <c r="J6" s="103"/>
      <c r="K6" s="23"/>
      <c r="L6" s="18"/>
      <c r="M6" s="18"/>
      <c r="N6" s="18"/>
      <c r="O6" s="18"/>
      <c r="P6" s="23"/>
      <c r="Q6" s="30"/>
      <c r="R6" s="30"/>
      <c r="S6" s="30"/>
      <c r="T6" s="30"/>
      <c r="U6" s="30"/>
      <c r="V6" s="135"/>
      <c r="W6" s="29"/>
      <c r="X6" s="30"/>
      <c r="Y6" s="30"/>
      <c r="Z6" s="2"/>
      <c r="AA6" s="30"/>
      <c r="AB6" s="30"/>
      <c r="AC6" s="30"/>
      <c r="AD6" s="30"/>
      <c r="AE6" s="30"/>
      <c r="AF6" s="36"/>
      <c r="AG6" s="23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36"/>
      <c r="AS6" s="105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/>
      <c r="C7" s="30"/>
      <c r="D7" s="34"/>
      <c r="E7" s="30"/>
      <c r="F7" s="30"/>
      <c r="G7" s="30"/>
      <c r="H7" s="30"/>
      <c r="I7" s="30"/>
      <c r="J7" s="103"/>
      <c r="K7" s="23"/>
      <c r="L7" s="18"/>
      <c r="M7" s="18"/>
      <c r="N7" s="18"/>
      <c r="O7" s="18"/>
      <c r="P7" s="23"/>
      <c r="Q7" s="30"/>
      <c r="R7" s="30"/>
      <c r="S7" s="30"/>
      <c r="T7" s="30"/>
      <c r="U7" s="30"/>
      <c r="V7" s="135"/>
      <c r="W7" s="29"/>
      <c r="X7" s="30"/>
      <c r="Y7" s="30"/>
      <c r="Z7" s="2"/>
      <c r="AA7" s="30"/>
      <c r="AB7" s="30"/>
      <c r="AC7" s="30"/>
      <c r="AD7" s="30"/>
      <c r="AE7" s="30"/>
      <c r="AF7" s="36"/>
      <c r="AG7" s="23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36"/>
      <c r="AS7" s="105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>
        <v>1987</v>
      </c>
      <c r="C8" s="30" t="s">
        <v>42</v>
      </c>
      <c r="D8" s="34" t="s">
        <v>35</v>
      </c>
      <c r="E8" s="30">
        <v>21</v>
      </c>
      <c r="F8" s="30">
        <v>1</v>
      </c>
      <c r="G8" s="30">
        <v>6</v>
      </c>
      <c r="H8" s="30">
        <v>4</v>
      </c>
      <c r="I8" s="30"/>
      <c r="J8" s="103"/>
      <c r="K8" s="23"/>
      <c r="L8" s="18"/>
      <c r="M8" s="18"/>
      <c r="N8" s="18"/>
      <c r="O8" s="18"/>
      <c r="P8" s="23"/>
      <c r="Q8" s="30"/>
      <c r="R8" s="30"/>
      <c r="S8" s="30"/>
      <c r="T8" s="30"/>
      <c r="U8" s="30"/>
      <c r="V8" s="135"/>
      <c r="W8" s="29"/>
      <c r="X8" s="30"/>
      <c r="Y8" s="30"/>
      <c r="Z8" s="2"/>
      <c r="AA8" s="30"/>
      <c r="AB8" s="30"/>
      <c r="AC8" s="30"/>
      <c r="AD8" s="30"/>
      <c r="AE8" s="30"/>
      <c r="AF8" s="36"/>
      <c r="AG8" s="23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36"/>
      <c r="AS8" s="105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1988</v>
      </c>
      <c r="C9" s="30" t="s">
        <v>59</v>
      </c>
      <c r="D9" s="34" t="s">
        <v>35</v>
      </c>
      <c r="E9" s="31">
        <v>22</v>
      </c>
      <c r="F9" s="31">
        <v>4</v>
      </c>
      <c r="G9" s="30">
        <v>25</v>
      </c>
      <c r="H9" s="30">
        <v>15</v>
      </c>
      <c r="I9" s="30"/>
      <c r="J9" s="103"/>
      <c r="K9" s="70"/>
      <c r="L9" s="18" t="s">
        <v>45</v>
      </c>
      <c r="M9" s="18"/>
      <c r="N9" s="18"/>
      <c r="O9" s="18"/>
      <c r="P9" s="23"/>
      <c r="Q9" s="30"/>
      <c r="R9" s="30"/>
      <c r="S9" s="30"/>
      <c r="T9" s="30"/>
      <c r="U9" s="30"/>
      <c r="V9" s="135"/>
      <c r="W9" s="29"/>
      <c r="X9" s="30"/>
      <c r="Y9" s="30"/>
      <c r="Z9" s="2"/>
      <c r="AA9" s="30"/>
      <c r="AB9" s="30"/>
      <c r="AC9" s="30"/>
      <c r="AD9" s="30"/>
      <c r="AE9" s="30"/>
      <c r="AF9" s="36"/>
      <c r="AG9" s="23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36"/>
      <c r="AS9" s="10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/>
      <c r="C10" s="30"/>
      <c r="D10" s="34"/>
      <c r="E10" s="30"/>
      <c r="F10" s="30"/>
      <c r="G10" s="30"/>
      <c r="H10" s="30"/>
      <c r="I10" s="30"/>
      <c r="J10" s="103"/>
      <c r="K10" s="23"/>
      <c r="L10" s="18"/>
      <c r="M10" s="18"/>
      <c r="N10" s="18"/>
      <c r="O10" s="18"/>
      <c r="P10" s="23"/>
      <c r="Q10" s="30"/>
      <c r="R10" s="30"/>
      <c r="S10" s="30"/>
      <c r="T10" s="30"/>
      <c r="U10" s="30"/>
      <c r="V10" s="135"/>
      <c r="W10" s="29"/>
      <c r="X10" s="30"/>
      <c r="Y10" s="30"/>
      <c r="Z10" s="2"/>
      <c r="AA10" s="30"/>
      <c r="AB10" s="30"/>
      <c r="AC10" s="30"/>
      <c r="AD10" s="30"/>
      <c r="AE10" s="30"/>
      <c r="AF10" s="36"/>
      <c r="AG10" s="23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36"/>
      <c r="AS10" s="10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>
        <v>1992</v>
      </c>
      <c r="C11" s="30" t="s">
        <v>45</v>
      </c>
      <c r="D11" s="34" t="s">
        <v>35</v>
      </c>
      <c r="E11" s="30">
        <v>25</v>
      </c>
      <c r="F11" s="30">
        <v>4</v>
      </c>
      <c r="G11" s="30">
        <v>27</v>
      </c>
      <c r="H11" s="30">
        <v>11</v>
      </c>
      <c r="I11" s="30">
        <v>111</v>
      </c>
      <c r="J11" s="30"/>
      <c r="K11" s="23"/>
      <c r="L11" s="18"/>
      <c r="M11" s="18"/>
      <c r="N11" s="18"/>
      <c r="O11" s="18"/>
      <c r="P11" s="23"/>
      <c r="Q11" s="30"/>
      <c r="R11" s="30"/>
      <c r="S11" s="30"/>
      <c r="T11" s="30"/>
      <c r="U11" s="30"/>
      <c r="V11" s="135"/>
      <c r="W11" s="29"/>
      <c r="X11" s="30"/>
      <c r="Y11" s="30"/>
      <c r="Z11" s="2"/>
      <c r="AA11" s="30"/>
      <c r="AB11" s="30"/>
      <c r="AC11" s="30"/>
      <c r="AD11" s="30"/>
      <c r="AE11" s="30"/>
      <c r="AF11" s="36"/>
      <c r="AG11" s="23"/>
      <c r="AH11" s="18"/>
      <c r="AI11" s="18"/>
      <c r="AJ11" s="18"/>
      <c r="AK11" s="18"/>
      <c r="AL11" s="23"/>
      <c r="AM11" s="30"/>
      <c r="AN11" s="30"/>
      <c r="AO11" s="30"/>
      <c r="AP11" s="30"/>
      <c r="AQ11" s="30"/>
      <c r="AR11" s="136"/>
      <c r="AS11" s="105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>
        <v>1993</v>
      </c>
      <c r="C12" s="30" t="s">
        <v>44</v>
      </c>
      <c r="D12" s="34" t="s">
        <v>35</v>
      </c>
      <c r="E12" s="30">
        <v>25</v>
      </c>
      <c r="F12" s="30">
        <v>2</v>
      </c>
      <c r="G12" s="30">
        <v>59</v>
      </c>
      <c r="H12" s="30">
        <v>12</v>
      </c>
      <c r="I12" s="30">
        <v>142</v>
      </c>
      <c r="J12" s="30"/>
      <c r="K12" s="70"/>
      <c r="L12" s="30" t="s">
        <v>110</v>
      </c>
      <c r="M12" s="18"/>
      <c r="N12" s="18" t="s">
        <v>42</v>
      </c>
      <c r="O12" s="18"/>
      <c r="P12" s="23"/>
      <c r="Q12" s="30"/>
      <c r="R12" s="30"/>
      <c r="S12" s="30"/>
      <c r="T12" s="30"/>
      <c r="U12" s="30"/>
      <c r="V12" s="135"/>
      <c r="W12" s="29"/>
      <c r="X12" s="30"/>
      <c r="Y12" s="30"/>
      <c r="Z12" s="2"/>
      <c r="AA12" s="30"/>
      <c r="AB12" s="30"/>
      <c r="AC12" s="30"/>
      <c r="AD12" s="30"/>
      <c r="AE12" s="30"/>
      <c r="AF12" s="36"/>
      <c r="AG12" s="23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36"/>
      <c r="AS12" s="10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0">
        <v>1994</v>
      </c>
      <c r="C13" s="30" t="s">
        <v>42</v>
      </c>
      <c r="D13" s="34" t="s">
        <v>35</v>
      </c>
      <c r="E13" s="30">
        <v>14</v>
      </c>
      <c r="F13" s="30">
        <v>0</v>
      </c>
      <c r="G13" s="30">
        <v>11</v>
      </c>
      <c r="H13" s="30">
        <v>4</v>
      </c>
      <c r="I13" s="30">
        <v>40</v>
      </c>
      <c r="J13" s="30"/>
      <c r="K13" s="70"/>
      <c r="L13" s="18"/>
      <c r="M13" s="18"/>
      <c r="N13" s="18"/>
      <c r="O13" s="18"/>
      <c r="P13" s="23"/>
      <c r="Q13" s="30"/>
      <c r="R13" s="30"/>
      <c r="S13" s="30"/>
      <c r="T13" s="30"/>
      <c r="U13" s="30"/>
      <c r="V13" s="135"/>
      <c r="W13" s="29"/>
      <c r="X13" s="30"/>
      <c r="Y13" s="30"/>
      <c r="Z13" s="2"/>
      <c r="AA13" s="30"/>
      <c r="AB13" s="30"/>
      <c r="AC13" s="30"/>
      <c r="AD13" s="30"/>
      <c r="AE13" s="30"/>
      <c r="AF13" s="36"/>
      <c r="AG13" s="23"/>
      <c r="AH13" s="18"/>
      <c r="AI13" s="18"/>
      <c r="AJ13" s="18"/>
      <c r="AK13" s="18"/>
      <c r="AL13" s="23"/>
      <c r="AM13" s="30"/>
      <c r="AN13" s="30"/>
      <c r="AO13" s="30"/>
      <c r="AP13" s="30"/>
      <c r="AQ13" s="30"/>
      <c r="AR13" s="136"/>
      <c r="AS13" s="10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81" t="s">
        <v>106</v>
      </c>
      <c r="C14" s="85"/>
      <c r="D14" s="84"/>
      <c r="E14" s="83">
        <f>SUM(E4:E13)</f>
        <v>140</v>
      </c>
      <c r="F14" s="83">
        <f>SUM(F4:F13)</f>
        <v>12</v>
      </c>
      <c r="G14" s="83">
        <f>SUM(G4:G13)</f>
        <v>139</v>
      </c>
      <c r="H14" s="83">
        <f>SUM(H4:H13)</f>
        <v>53</v>
      </c>
      <c r="I14" s="83">
        <f>SUM(I4:I13)</f>
        <v>293</v>
      </c>
      <c r="J14" s="137">
        <v>0</v>
      </c>
      <c r="K14" s="75">
        <f>SUM(K4:K13)</f>
        <v>0</v>
      </c>
      <c r="L14" s="22"/>
      <c r="M14" s="20"/>
      <c r="N14" s="109"/>
      <c r="O14" s="110"/>
      <c r="P14" s="23"/>
      <c r="Q14" s="83">
        <f>SUM(Q4:Q13)</f>
        <v>10</v>
      </c>
      <c r="R14" s="83">
        <f>SUM(R4:R13)</f>
        <v>3</v>
      </c>
      <c r="S14" s="83">
        <f>SUM(S4:S13)</f>
        <v>19</v>
      </c>
      <c r="T14" s="83">
        <f>SUM(T4:T13)</f>
        <v>9</v>
      </c>
      <c r="U14" s="83">
        <f>SUM(U4:U13)</f>
        <v>0</v>
      </c>
      <c r="V14" s="40">
        <v>0</v>
      </c>
      <c r="W14" s="75">
        <f>SUM(W4:W13)</f>
        <v>0</v>
      </c>
      <c r="X14" s="16" t="s">
        <v>106</v>
      </c>
      <c r="Y14" s="17"/>
      <c r="Z14" s="15"/>
      <c r="AA14" s="83">
        <f>SUM(AA4:AA13)</f>
        <v>0</v>
      </c>
      <c r="AB14" s="83">
        <f>SUM(AB4:AB13)</f>
        <v>0</v>
      </c>
      <c r="AC14" s="83">
        <f>SUM(AC4:AC13)</f>
        <v>0</v>
      </c>
      <c r="AD14" s="83">
        <f>SUM(AD4:AD13)</f>
        <v>0</v>
      </c>
      <c r="AE14" s="83">
        <f>SUM(AE4:AE13)</f>
        <v>0</v>
      </c>
      <c r="AF14" s="137">
        <v>0</v>
      </c>
      <c r="AG14" s="75">
        <f>SUM(AG4:AG13)</f>
        <v>0</v>
      </c>
      <c r="AH14" s="22"/>
      <c r="AI14" s="20"/>
      <c r="AJ14" s="109"/>
      <c r="AK14" s="110"/>
      <c r="AL14" s="23"/>
      <c r="AM14" s="83">
        <f>SUM(AM4:AM13)</f>
        <v>0</v>
      </c>
      <c r="AN14" s="83">
        <f>SUM(AN4:AN13)</f>
        <v>0</v>
      </c>
      <c r="AO14" s="83">
        <f>SUM(AO4:AO13)</f>
        <v>0</v>
      </c>
      <c r="AP14" s="83">
        <f>SUM(AP4:AP13)</f>
        <v>0</v>
      </c>
      <c r="AQ14" s="83">
        <f>SUM(AQ4:AQ13)</f>
        <v>0</v>
      </c>
      <c r="AR14" s="137">
        <v>0</v>
      </c>
      <c r="AS14" s="134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9"/>
      <c r="L15" s="23"/>
      <c r="M15" s="23"/>
      <c r="N15" s="23"/>
      <c r="O15" s="23"/>
      <c r="P15" s="42"/>
      <c r="Q15" s="42"/>
      <c r="R15" s="45"/>
      <c r="S15" s="42"/>
      <c r="T15" s="42"/>
      <c r="U15" s="23"/>
      <c r="V15" s="23"/>
      <c r="W15" s="29"/>
      <c r="X15" s="42"/>
      <c r="Y15" s="42"/>
      <c r="Z15" s="42"/>
      <c r="AA15" s="42"/>
      <c r="AB15" s="42"/>
      <c r="AC15" s="42"/>
      <c r="AD15" s="42"/>
      <c r="AE15" s="42"/>
      <c r="AF15" s="43"/>
      <c r="AG15" s="29"/>
      <c r="AH15" s="23"/>
      <c r="AI15" s="23"/>
      <c r="AJ15" s="23"/>
      <c r="AK15" s="23"/>
      <c r="AL15" s="42"/>
      <c r="AM15" s="42"/>
      <c r="AN15" s="45"/>
      <c r="AO15" s="42"/>
      <c r="AP15" s="42"/>
      <c r="AQ15" s="23"/>
      <c r="AR15" s="23"/>
      <c r="AS15" s="29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38" t="s">
        <v>107</v>
      </c>
      <c r="C16" s="139"/>
      <c r="D16" s="140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108</v>
      </c>
      <c r="O16" s="18" t="s">
        <v>109</v>
      </c>
      <c r="Q16" s="45"/>
      <c r="R16" s="45" t="s">
        <v>49</v>
      </c>
      <c r="S16" s="45"/>
      <c r="T16" s="42" t="s">
        <v>50</v>
      </c>
      <c r="U16" s="23"/>
      <c r="V16" s="29"/>
      <c r="W16" s="29"/>
      <c r="X16" s="141"/>
      <c r="Y16" s="141"/>
      <c r="Z16" s="141"/>
      <c r="AA16" s="141"/>
      <c r="AB16" s="141"/>
      <c r="AC16" s="45"/>
      <c r="AD16" s="45"/>
      <c r="AE16" s="45"/>
      <c r="AF16" s="42"/>
      <c r="AG16" s="42"/>
      <c r="AH16" s="42"/>
      <c r="AI16" s="42"/>
      <c r="AJ16" s="42"/>
      <c r="AK16" s="42"/>
      <c r="AM16" s="29"/>
      <c r="AN16" s="141"/>
      <c r="AO16" s="141"/>
      <c r="AP16" s="141"/>
      <c r="AQ16" s="141"/>
      <c r="AR16" s="141"/>
      <c r="AS16" s="141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12</v>
      </c>
      <c r="C17" s="12"/>
      <c r="D17" s="50"/>
      <c r="E17" s="142">
        <v>119</v>
      </c>
      <c r="F17" s="142">
        <v>11</v>
      </c>
      <c r="G17" s="142">
        <v>100</v>
      </c>
      <c r="H17" s="142">
        <v>31</v>
      </c>
      <c r="I17" s="142">
        <v>337</v>
      </c>
      <c r="J17" s="143">
        <v>0.47199999999999998</v>
      </c>
      <c r="K17" s="42">
        <f>PRODUCT(I17/J17)</f>
        <v>713.98305084745766</v>
      </c>
      <c r="L17" s="144">
        <f>PRODUCT((F17+G17)/E17)</f>
        <v>0.9327731092436975</v>
      </c>
      <c r="M17" s="144">
        <f>PRODUCT(H17/E17)</f>
        <v>0.26050420168067229</v>
      </c>
      <c r="N17" s="144">
        <f>PRODUCT((F17+G17+H17)/E17)</f>
        <v>1.1932773109243697</v>
      </c>
      <c r="O17" s="144">
        <f>PRODUCT(I17/E17)</f>
        <v>2.8319327731092439</v>
      </c>
      <c r="Q17" s="45"/>
      <c r="R17" s="45"/>
      <c r="S17" s="45"/>
      <c r="T17" s="42" t="s">
        <v>51</v>
      </c>
      <c r="U17" s="42"/>
      <c r="V17" s="42"/>
      <c r="W17" s="42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45" t="s">
        <v>57</v>
      </c>
      <c r="C18" s="146"/>
      <c r="D18" s="74"/>
      <c r="E18" s="142">
        <f>PRODUCT(E14+Q14)</f>
        <v>150</v>
      </c>
      <c r="F18" s="142">
        <f>PRODUCT(F14+R14)</f>
        <v>15</v>
      </c>
      <c r="G18" s="142">
        <f>PRODUCT(G14+S14)</f>
        <v>158</v>
      </c>
      <c r="H18" s="142">
        <f>PRODUCT(H14+T14)</f>
        <v>62</v>
      </c>
      <c r="I18" s="142">
        <f>PRODUCT(I14+U14)</f>
        <v>293</v>
      </c>
      <c r="J18" s="143">
        <v>0</v>
      </c>
      <c r="K18" s="42">
        <f>PRODUCT(K14+W14)</f>
        <v>0</v>
      </c>
      <c r="L18" s="144">
        <f>PRODUCT((F18+G18)/E18)</f>
        <v>1.1533333333333333</v>
      </c>
      <c r="M18" s="144">
        <f>PRODUCT(H18/E18)</f>
        <v>0.41333333333333333</v>
      </c>
      <c r="N18" s="144">
        <f>PRODUCT((F18+G18+H18)/E18)</f>
        <v>1.5666666666666667</v>
      </c>
      <c r="O18" s="144">
        <f>PRODUCT(I18/64)</f>
        <v>4.578125</v>
      </c>
      <c r="Q18" s="45"/>
      <c r="R18" s="45"/>
      <c r="S18" s="45"/>
      <c r="T18" s="42" t="s">
        <v>111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47" t="s">
        <v>104</v>
      </c>
      <c r="C19" s="148"/>
      <c r="D19" s="149"/>
      <c r="E19" s="142">
        <f>PRODUCT(AA14+AM14)</f>
        <v>0</v>
      </c>
      <c r="F19" s="142">
        <f>PRODUCT(AB14+AN14)</f>
        <v>0</v>
      </c>
      <c r="G19" s="142">
        <f>PRODUCT(AC14+AO14)</f>
        <v>0</v>
      </c>
      <c r="H19" s="142">
        <f>PRODUCT(AD14+AP14)</f>
        <v>0</v>
      </c>
      <c r="I19" s="142">
        <f>PRODUCT(AE14+AQ14)</f>
        <v>0</v>
      </c>
      <c r="J19" s="143">
        <v>0</v>
      </c>
      <c r="K19" s="23">
        <f>PRODUCT(AG14+AS14)</f>
        <v>0</v>
      </c>
      <c r="L19" s="144">
        <v>0</v>
      </c>
      <c r="M19" s="144">
        <v>0</v>
      </c>
      <c r="N19" s="144">
        <v>0</v>
      </c>
      <c r="O19" s="144">
        <v>0</v>
      </c>
      <c r="Q19" s="45"/>
      <c r="R19" s="45"/>
      <c r="S19" s="42"/>
      <c r="T19" s="42" t="s">
        <v>52</v>
      </c>
      <c r="U19" s="23"/>
      <c r="V19" s="23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23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50" t="s">
        <v>106</v>
      </c>
      <c r="C20" s="151"/>
      <c r="D20" s="152"/>
      <c r="E20" s="142">
        <f>SUM(E17:E19)</f>
        <v>269</v>
      </c>
      <c r="F20" s="142">
        <f t="shared" ref="F20:I20" si="0">SUM(F17:F19)</f>
        <v>26</v>
      </c>
      <c r="G20" s="142">
        <f t="shared" si="0"/>
        <v>258</v>
      </c>
      <c r="H20" s="142">
        <f t="shared" si="0"/>
        <v>93</v>
      </c>
      <c r="I20" s="142">
        <f t="shared" si="0"/>
        <v>630</v>
      </c>
      <c r="J20" s="143">
        <v>0</v>
      </c>
      <c r="K20" s="42">
        <f>SUM(K17:K19)</f>
        <v>713.98305084745766</v>
      </c>
      <c r="L20" s="144">
        <f>PRODUCT((F20+G20)/E20)</f>
        <v>1.0557620817843867</v>
      </c>
      <c r="M20" s="144">
        <f>PRODUCT(H20/E20)</f>
        <v>0.34572490706319703</v>
      </c>
      <c r="N20" s="144">
        <f>PRODUCT((F20+G20+H20)/E20)</f>
        <v>1.4014869888475836</v>
      </c>
      <c r="O20" s="144">
        <f>PRODUCT(I20/183)</f>
        <v>3.442622950819672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3"/>
      <c r="F21" s="23"/>
      <c r="G21" s="23"/>
      <c r="H21" s="23"/>
      <c r="I21" s="23"/>
      <c r="J21" s="42"/>
      <c r="K21" s="42"/>
      <c r="L21" s="23"/>
      <c r="M21" s="23"/>
      <c r="N21" s="23"/>
      <c r="O21" s="23"/>
      <c r="P21" s="42"/>
      <c r="Q21" s="42"/>
      <c r="R21" s="42"/>
      <c r="S21" s="4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42"/>
      <c r="AJ59" s="42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42"/>
      <c r="AJ60" s="42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42"/>
      <c r="AJ61" s="42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42"/>
      <c r="AJ62" s="42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42"/>
      <c r="AJ63" s="42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42"/>
      <c r="AJ64" s="42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42"/>
      <c r="AJ65" s="42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42"/>
      <c r="AJ66" s="42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42"/>
      <c r="AJ67" s="42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42"/>
      <c r="AJ68" s="42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42"/>
      <c r="AJ69" s="42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42"/>
      <c r="AJ70" s="42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42"/>
      <c r="AJ71" s="42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42"/>
      <c r="AJ72" s="42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42"/>
      <c r="AJ73" s="42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42"/>
      <c r="AJ74" s="42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42"/>
      <c r="AJ75" s="42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42"/>
      <c r="AJ76" s="42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42"/>
      <c r="AJ77" s="42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42"/>
      <c r="AJ78" s="42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42"/>
      <c r="AJ79" s="42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42"/>
      <c r="AJ80" s="42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42"/>
      <c r="AJ81" s="42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42"/>
      <c r="AJ82" s="42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42"/>
      <c r="AJ83" s="42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42"/>
      <c r="AJ84" s="42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42"/>
      <c r="AJ85" s="42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42"/>
      <c r="AJ86" s="42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42"/>
      <c r="AJ87" s="42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42"/>
      <c r="AJ88" s="42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42"/>
      <c r="AJ89" s="42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42"/>
      <c r="AJ90" s="42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42"/>
      <c r="AJ91" s="42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42"/>
      <c r="AJ92" s="42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42"/>
      <c r="AJ93" s="42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42"/>
      <c r="AJ94" s="42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42"/>
      <c r="AJ95" s="42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42"/>
      <c r="AJ96" s="42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42"/>
      <c r="AJ97" s="42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42"/>
      <c r="AJ98" s="42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42"/>
      <c r="AJ99" s="42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42"/>
      <c r="AJ100" s="42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42"/>
      <c r="AJ101" s="42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42"/>
      <c r="AJ102" s="42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42"/>
      <c r="AJ103" s="42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42"/>
      <c r="AJ104" s="42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42"/>
      <c r="AJ105" s="42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42"/>
      <c r="AJ106" s="42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42"/>
      <c r="AJ107" s="42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42"/>
      <c r="AJ108" s="42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42"/>
      <c r="AJ109" s="42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42"/>
      <c r="AJ110" s="42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42"/>
      <c r="AJ111" s="42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42"/>
      <c r="AJ112" s="42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42"/>
      <c r="AJ113" s="42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42"/>
      <c r="AJ114" s="42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42"/>
      <c r="AJ115" s="42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42"/>
      <c r="AJ116" s="42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42"/>
      <c r="AJ117" s="42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42"/>
      <c r="AJ118" s="42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42"/>
      <c r="AJ119" s="42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42"/>
      <c r="AJ120" s="42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42"/>
      <c r="AJ121" s="42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42"/>
      <c r="AJ122" s="42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42"/>
      <c r="AJ123" s="42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42"/>
      <c r="AJ124" s="42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42"/>
      <c r="AJ125" s="42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42"/>
      <c r="AJ126" s="42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42"/>
      <c r="AJ127" s="42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42"/>
      <c r="AJ128" s="42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42"/>
      <c r="AJ129" s="42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42"/>
      <c r="AJ130" s="42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42"/>
      <c r="AJ131" s="42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42"/>
      <c r="AJ132" s="42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42"/>
      <c r="AJ133" s="42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42"/>
      <c r="AJ134" s="42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42"/>
      <c r="AJ135" s="42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42"/>
      <c r="AJ136" s="42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42"/>
      <c r="AJ137" s="42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42"/>
      <c r="AJ138" s="42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42"/>
      <c r="AJ139" s="42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42"/>
      <c r="AJ140" s="42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42"/>
      <c r="AJ141" s="42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42"/>
      <c r="AJ142" s="42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42"/>
      <c r="AJ143" s="42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42"/>
      <c r="AJ144" s="42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42"/>
      <c r="AJ145" s="42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42"/>
      <c r="AJ146" s="42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42"/>
      <c r="AJ147" s="42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42"/>
      <c r="AJ148" s="42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42"/>
      <c r="AJ149" s="42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42"/>
      <c r="AJ150" s="42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42"/>
      <c r="AJ151" s="42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42"/>
      <c r="AJ152" s="42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42"/>
      <c r="AJ153" s="42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42"/>
      <c r="AJ154" s="42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42"/>
      <c r="AJ155" s="42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42"/>
      <c r="AJ156" s="42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42"/>
      <c r="AJ157" s="42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42"/>
      <c r="AJ158" s="42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42"/>
      <c r="AJ159" s="42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42"/>
      <c r="AJ160" s="42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42"/>
      <c r="AJ161" s="42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42"/>
      <c r="AJ162" s="42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42"/>
      <c r="AJ163" s="42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42"/>
      <c r="AJ164" s="42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42"/>
      <c r="AJ165" s="42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42"/>
      <c r="AJ166" s="42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42"/>
      <c r="AJ167" s="42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42"/>
      <c r="AJ168" s="42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42"/>
      <c r="AJ169" s="42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42"/>
      <c r="AJ170" s="42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42"/>
      <c r="AJ171" s="42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42"/>
      <c r="AJ172" s="42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42"/>
      <c r="AJ173" s="42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42"/>
      <c r="AJ174" s="42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42"/>
      <c r="AJ175" s="42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42"/>
      <c r="AJ176" s="42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42"/>
      <c r="AJ177" s="42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42"/>
      <c r="AJ178" s="42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42"/>
      <c r="AJ179" s="42"/>
      <c r="AK179" s="42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42"/>
      <c r="AJ180" s="42"/>
      <c r="AK180" s="42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42"/>
      <c r="AJ181" s="42"/>
      <c r="AK181" s="42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42"/>
      <c r="AJ182" s="42"/>
      <c r="AK182" s="42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42"/>
      <c r="AJ183" s="42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42"/>
      <c r="AJ184" s="42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42"/>
      <c r="AJ185" s="42"/>
      <c r="AK185" s="23"/>
      <c r="AL185" s="23"/>
    </row>
    <row r="186" spans="1:57" x14ac:dyDescent="0.25">
      <c r="R186" s="29"/>
      <c r="S186" s="2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42"/>
      <c r="AJ186" s="42"/>
    </row>
    <row r="187" spans="1:57" x14ac:dyDescent="0.25">
      <c r="R187" s="29"/>
      <c r="S187" s="2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42"/>
      <c r="AJ187" s="42"/>
    </row>
    <row r="188" spans="1:57" x14ac:dyDescent="0.25">
      <c r="R188" s="29"/>
      <c r="S188" s="2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42"/>
      <c r="AJ188" s="42"/>
    </row>
    <row r="189" spans="1:57" x14ac:dyDescent="0.25">
      <c r="L189"/>
      <c r="M189"/>
      <c r="N189"/>
      <c r="O189"/>
      <c r="P189"/>
      <c r="R189" s="29"/>
      <c r="S189" s="2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42"/>
      <c r="AJ189" s="42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42"/>
      <c r="AJ190" s="42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42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42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42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42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42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42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42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45"/>
      <c r="AJ217" s="45"/>
      <c r="AK217"/>
      <c r="AL217"/>
    </row>
    <row r="218" spans="12:38" x14ac:dyDescent="0.25"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</row>
    <row r="219" spans="12:38" x14ac:dyDescent="0.25"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</row>
    <row r="220" spans="12:38" x14ac:dyDescent="0.25"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</row>
    <row r="221" spans="12:38" x14ac:dyDescent="0.25"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</row>
    <row r="222" spans="12:38" x14ac:dyDescent="0.25"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</row>
    <row r="223" spans="12:38" x14ac:dyDescent="0.25"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</row>
    <row r="224" spans="12:38" x14ac:dyDescent="0.25"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</row>
    <row r="225" spans="20:34" x14ac:dyDescent="0.25"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</row>
    <row r="226" spans="20:34" x14ac:dyDescent="0.25"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</row>
    <row r="227" spans="20:34" x14ac:dyDescent="0.25"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</row>
    <row r="228" spans="20:34" x14ac:dyDescent="0.25"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</row>
    <row r="229" spans="20:34" x14ac:dyDescent="0.25"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</row>
    <row r="230" spans="20:34" x14ac:dyDescent="0.25"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</row>
    <row r="231" spans="20:34" x14ac:dyDescent="0.25"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</row>
    <row r="232" spans="20:34" x14ac:dyDescent="0.25"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</row>
    <row r="233" spans="20:34" x14ac:dyDescent="0.25"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</row>
    <row r="234" spans="20:34" x14ac:dyDescent="0.25"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</row>
    <row r="235" spans="20:34" x14ac:dyDescent="0.25"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</row>
    <row r="236" spans="20:34" x14ac:dyDescent="0.25"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</row>
    <row r="237" spans="20:34" x14ac:dyDescent="0.25"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</row>
    <row r="238" spans="20:34" x14ac:dyDescent="0.25"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</row>
    <row r="239" spans="20:34" x14ac:dyDescent="0.25"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</row>
    <row r="240" spans="20:34" x14ac:dyDescent="0.25"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</row>
    <row r="241" spans="20:34" x14ac:dyDescent="0.25"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</row>
    <row r="242" spans="20:34" x14ac:dyDescent="0.25"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</row>
    <row r="243" spans="20:34" x14ac:dyDescent="0.25"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</row>
    <row r="244" spans="20:34" x14ac:dyDescent="0.25"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</row>
    <row r="245" spans="20:34" x14ac:dyDescent="0.25"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</row>
  </sheetData>
  <sortState ref="B4:V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95" customWidth="1"/>
    <col min="5" max="5" width="8" style="95" customWidth="1"/>
    <col min="6" max="6" width="0.7109375" style="29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129" customWidth="1"/>
    <col min="22" max="22" width="10.85546875" style="65" customWidth="1"/>
    <col min="23" max="23" width="19.7109375" style="95" customWidth="1"/>
    <col min="24" max="24" width="9.7109375" style="65" customWidth="1"/>
    <col min="25" max="30" width="9.140625" style="96"/>
  </cols>
  <sheetData>
    <row r="1" spans="1:30" ht="18.75" x14ac:dyDescent="0.3">
      <c r="A1" s="1"/>
      <c r="B1" s="76" t="s">
        <v>60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23"/>
      <c r="R1" s="123"/>
      <c r="S1" s="123"/>
      <c r="T1" s="123"/>
      <c r="U1" s="123"/>
      <c r="V1" s="68"/>
      <c r="W1" s="77"/>
      <c r="X1" s="28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33</v>
      </c>
      <c r="C2" s="5" t="s">
        <v>56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79"/>
      <c r="X2" s="31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75</v>
      </c>
      <c r="C3" s="22" t="s">
        <v>61</v>
      </c>
      <c r="D3" s="81" t="s">
        <v>62</v>
      </c>
      <c r="E3" s="82" t="s">
        <v>1</v>
      </c>
      <c r="F3" s="23"/>
      <c r="G3" s="83" t="s">
        <v>63</v>
      </c>
      <c r="H3" s="84" t="s">
        <v>64</v>
      </c>
      <c r="I3" s="84" t="s">
        <v>31</v>
      </c>
      <c r="J3" s="17" t="s">
        <v>65</v>
      </c>
      <c r="K3" s="85" t="s">
        <v>66</v>
      </c>
      <c r="L3" s="85" t="s">
        <v>67</v>
      </c>
      <c r="M3" s="83" t="s">
        <v>68</v>
      </c>
      <c r="N3" s="83" t="s">
        <v>30</v>
      </c>
      <c r="O3" s="84" t="s">
        <v>69</v>
      </c>
      <c r="P3" s="83" t="s">
        <v>64</v>
      </c>
      <c r="Q3" s="125" t="s">
        <v>17</v>
      </c>
      <c r="R3" s="125">
        <v>1</v>
      </c>
      <c r="S3" s="125">
        <v>2</v>
      </c>
      <c r="T3" s="125">
        <v>3</v>
      </c>
      <c r="U3" s="125" t="s">
        <v>70</v>
      </c>
      <c r="V3" s="17" t="s">
        <v>22</v>
      </c>
      <c r="W3" s="16" t="s">
        <v>71</v>
      </c>
      <c r="X3" s="16" t="s">
        <v>72</v>
      </c>
      <c r="Y3" s="78"/>
      <c r="Z3" s="78"/>
      <c r="AA3" s="78"/>
      <c r="AB3" s="78"/>
      <c r="AC3" s="78"/>
      <c r="AD3" s="78"/>
    </row>
    <row r="4" spans="1:30" x14ac:dyDescent="0.25">
      <c r="A4" s="1"/>
      <c r="B4" s="88" t="s">
        <v>76</v>
      </c>
      <c r="C4" s="89" t="s">
        <v>77</v>
      </c>
      <c r="D4" s="90" t="s">
        <v>73</v>
      </c>
      <c r="E4" s="97" t="s">
        <v>35</v>
      </c>
      <c r="F4" s="98"/>
      <c r="G4" s="87"/>
      <c r="H4" s="91"/>
      <c r="I4" s="87">
        <v>1</v>
      </c>
      <c r="J4" s="86" t="s">
        <v>74</v>
      </c>
      <c r="K4" s="86">
        <v>5</v>
      </c>
      <c r="L4" s="86"/>
      <c r="M4" s="86">
        <v>1</v>
      </c>
      <c r="N4" s="87"/>
      <c r="O4" s="91">
        <v>1</v>
      </c>
      <c r="P4" s="87"/>
      <c r="Q4" s="126" t="s">
        <v>92</v>
      </c>
      <c r="R4" s="126" t="s">
        <v>93</v>
      </c>
      <c r="S4" s="126" t="s">
        <v>94</v>
      </c>
      <c r="T4" s="126" t="s">
        <v>95</v>
      </c>
      <c r="U4" s="126" t="s">
        <v>96</v>
      </c>
      <c r="V4" s="92">
        <v>0.2857142857142857</v>
      </c>
      <c r="W4" s="90" t="s">
        <v>78</v>
      </c>
      <c r="X4" s="87">
        <v>1520</v>
      </c>
      <c r="Y4" s="78"/>
      <c r="Z4" s="78"/>
      <c r="AA4" s="78"/>
      <c r="AB4" s="78"/>
      <c r="AC4" s="78"/>
      <c r="AD4" s="78"/>
    </row>
    <row r="5" spans="1:30" x14ac:dyDescent="0.25">
      <c r="A5" s="9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7"/>
      <c r="R5" s="127"/>
      <c r="S5" s="127"/>
      <c r="T5" s="127"/>
      <c r="U5" s="127"/>
      <c r="V5" s="117"/>
      <c r="W5" s="118"/>
      <c r="X5" s="122"/>
      <c r="Y5" s="78"/>
      <c r="Z5" s="78"/>
      <c r="AA5" s="78"/>
      <c r="AB5" s="78"/>
      <c r="AC5" s="78"/>
      <c r="AD5" s="78"/>
    </row>
    <row r="6" spans="1:30" x14ac:dyDescent="0.25">
      <c r="A6" s="9"/>
      <c r="B6" s="93"/>
      <c r="C6" s="42"/>
      <c r="D6" s="93"/>
      <c r="E6" s="94"/>
      <c r="G6" s="42"/>
      <c r="H6" s="45"/>
      <c r="I6" s="42"/>
      <c r="J6" s="23"/>
      <c r="K6" s="23"/>
      <c r="L6" s="23"/>
      <c r="M6" s="42"/>
      <c r="N6" s="42"/>
      <c r="O6" s="42"/>
      <c r="P6" s="42"/>
      <c r="Q6" s="128"/>
      <c r="R6" s="128"/>
      <c r="S6" s="128"/>
      <c r="T6" s="128"/>
      <c r="U6" s="128"/>
      <c r="V6" s="42"/>
      <c r="W6" s="93"/>
      <c r="X6" s="42"/>
      <c r="Y6" s="78"/>
      <c r="Z6" s="78"/>
      <c r="AA6" s="78"/>
      <c r="AB6" s="78"/>
      <c r="AC6" s="78"/>
      <c r="AD6" s="78"/>
    </row>
    <row r="7" spans="1:30" x14ac:dyDescent="0.25">
      <c r="A7" s="9"/>
      <c r="B7" s="93"/>
      <c r="C7" s="42"/>
      <c r="D7" s="93"/>
      <c r="E7" s="94"/>
      <c r="G7" s="42"/>
      <c r="H7" s="45"/>
      <c r="I7" s="42"/>
      <c r="J7" s="23"/>
      <c r="K7" s="23"/>
      <c r="L7" s="23"/>
      <c r="M7" s="42"/>
      <c r="N7" s="42"/>
      <c r="O7" s="42"/>
      <c r="P7" s="42"/>
      <c r="Q7" s="128"/>
      <c r="R7" s="128"/>
      <c r="S7" s="128"/>
      <c r="T7" s="128"/>
      <c r="U7" s="128"/>
      <c r="V7" s="42"/>
      <c r="W7" s="93"/>
      <c r="X7" s="42"/>
      <c r="Y7" s="78"/>
      <c r="Z7" s="78"/>
      <c r="AA7" s="78"/>
      <c r="AB7" s="78"/>
      <c r="AC7" s="78"/>
      <c r="AD7" s="78"/>
    </row>
    <row r="8" spans="1:30" x14ac:dyDescent="0.25">
      <c r="A8" s="9"/>
      <c r="B8" s="93"/>
      <c r="C8" s="42"/>
      <c r="D8" s="93"/>
      <c r="E8" s="94"/>
      <c r="G8" s="42"/>
      <c r="H8" s="45"/>
      <c r="I8" s="42"/>
      <c r="J8" s="23"/>
      <c r="K8" s="23"/>
      <c r="L8" s="23"/>
      <c r="M8" s="42"/>
      <c r="N8" s="42"/>
      <c r="O8" s="42"/>
      <c r="P8" s="42"/>
      <c r="Q8" s="128"/>
      <c r="R8" s="128"/>
      <c r="S8" s="128"/>
      <c r="T8" s="128"/>
      <c r="U8" s="128"/>
      <c r="V8" s="42"/>
      <c r="W8" s="93"/>
      <c r="X8" s="42"/>
      <c r="Y8" s="78"/>
      <c r="Z8" s="78"/>
      <c r="AA8" s="78"/>
      <c r="AB8" s="78"/>
      <c r="AC8" s="78"/>
      <c r="AD8" s="78"/>
    </row>
    <row r="9" spans="1:30" x14ac:dyDescent="0.25">
      <c r="A9" s="9"/>
      <c r="B9" s="93"/>
      <c r="C9" s="42"/>
      <c r="D9" s="93"/>
      <c r="E9" s="94"/>
      <c r="G9" s="42"/>
      <c r="H9" s="45"/>
      <c r="I9" s="42"/>
      <c r="J9" s="23"/>
      <c r="K9" s="23"/>
      <c r="L9" s="23"/>
      <c r="M9" s="42"/>
      <c r="N9" s="42"/>
      <c r="O9" s="42"/>
      <c r="P9" s="42"/>
      <c r="Q9" s="128"/>
      <c r="R9" s="128"/>
      <c r="S9" s="128"/>
      <c r="T9" s="128"/>
      <c r="U9" s="128"/>
      <c r="V9" s="42"/>
      <c r="W9" s="93"/>
      <c r="X9" s="42"/>
      <c r="Y9" s="78"/>
      <c r="Z9" s="78"/>
      <c r="AA9" s="78"/>
      <c r="AB9" s="78"/>
      <c r="AC9" s="78"/>
      <c r="AD9" s="78"/>
    </row>
    <row r="10" spans="1:30" x14ac:dyDescent="0.25">
      <c r="A10" s="9"/>
      <c r="B10" s="93"/>
      <c r="C10" s="42"/>
      <c r="D10" s="93"/>
      <c r="E10" s="94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28"/>
      <c r="R10" s="128"/>
      <c r="S10" s="128"/>
      <c r="T10" s="128"/>
      <c r="U10" s="128"/>
      <c r="V10" s="42"/>
      <c r="W10" s="93"/>
      <c r="X10" s="42"/>
      <c r="Y10" s="78"/>
      <c r="Z10" s="78"/>
      <c r="AA10" s="78"/>
      <c r="AB10" s="78"/>
      <c r="AC10" s="78"/>
      <c r="AD10" s="78"/>
    </row>
    <row r="11" spans="1:30" x14ac:dyDescent="0.25">
      <c r="A11" s="9"/>
      <c r="B11" s="93"/>
      <c r="C11" s="42"/>
      <c r="D11" s="93"/>
      <c r="E11" s="94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28"/>
      <c r="R11" s="128"/>
      <c r="S11" s="128"/>
      <c r="T11" s="128"/>
      <c r="U11" s="128"/>
      <c r="V11" s="42"/>
      <c r="W11" s="93"/>
      <c r="X11" s="42"/>
      <c r="Y11" s="78"/>
      <c r="Z11" s="78"/>
      <c r="AA11" s="78"/>
      <c r="AB11" s="78"/>
      <c r="AC11" s="78"/>
      <c r="AD11" s="78"/>
    </row>
    <row r="12" spans="1:30" x14ac:dyDescent="0.25">
      <c r="A12" s="9"/>
      <c r="B12" s="93"/>
      <c r="C12" s="42"/>
      <c r="D12" s="93"/>
      <c r="E12" s="94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28"/>
      <c r="R12" s="128"/>
      <c r="S12" s="128"/>
      <c r="T12" s="128"/>
      <c r="U12" s="128"/>
      <c r="V12" s="42"/>
      <c r="W12" s="93"/>
      <c r="X12" s="42"/>
      <c r="Y12" s="78"/>
      <c r="Z12" s="78"/>
      <c r="AA12" s="78"/>
      <c r="AB12" s="78"/>
      <c r="AC12" s="78"/>
      <c r="AD12" s="78"/>
    </row>
    <row r="13" spans="1:30" x14ac:dyDescent="0.25">
      <c r="A13" s="9"/>
      <c r="B13" s="93"/>
      <c r="C13" s="42"/>
      <c r="D13" s="93"/>
      <c r="E13" s="94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28"/>
      <c r="R13" s="128"/>
      <c r="S13" s="128"/>
      <c r="T13" s="128"/>
      <c r="U13" s="128"/>
      <c r="V13" s="42"/>
      <c r="W13" s="93"/>
      <c r="X13" s="42"/>
      <c r="Y13" s="78"/>
      <c r="Z13" s="78"/>
      <c r="AA13" s="78"/>
      <c r="AB13" s="78"/>
      <c r="AC13" s="78"/>
      <c r="AD13" s="78"/>
    </row>
    <row r="14" spans="1:30" x14ac:dyDescent="0.25">
      <c r="A14" s="9"/>
      <c r="B14" s="93"/>
      <c r="C14" s="42"/>
      <c r="D14" s="93"/>
      <c r="E14" s="94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28"/>
      <c r="R14" s="128"/>
      <c r="S14" s="128"/>
      <c r="T14" s="128"/>
      <c r="U14" s="128"/>
      <c r="V14" s="42"/>
      <c r="W14" s="93"/>
      <c r="X14" s="42"/>
      <c r="Y14" s="78"/>
      <c r="Z14" s="78"/>
      <c r="AA14" s="78"/>
      <c r="AB14" s="78"/>
      <c r="AC14" s="78"/>
      <c r="AD14" s="78"/>
    </row>
    <row r="15" spans="1:30" x14ac:dyDescent="0.25">
      <c r="A15" s="9"/>
      <c r="B15" s="93"/>
      <c r="C15" s="42"/>
      <c r="D15" s="93"/>
      <c r="E15" s="94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28"/>
      <c r="R15" s="128"/>
      <c r="S15" s="128"/>
      <c r="T15" s="128"/>
      <c r="U15" s="128"/>
      <c r="V15" s="42"/>
      <c r="W15" s="93"/>
      <c r="X15" s="42"/>
      <c r="Y15" s="78"/>
      <c r="Z15" s="78"/>
      <c r="AA15" s="78"/>
      <c r="AB15" s="78"/>
      <c r="AC15" s="78"/>
      <c r="AD15" s="78"/>
    </row>
    <row r="16" spans="1:30" x14ac:dyDescent="0.25">
      <c r="A16" s="9"/>
      <c r="B16" s="93"/>
      <c r="C16" s="42"/>
      <c r="D16" s="93"/>
      <c r="E16" s="94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28"/>
      <c r="R16" s="128"/>
      <c r="S16" s="128"/>
      <c r="T16" s="128"/>
      <c r="U16" s="128"/>
      <c r="V16" s="42"/>
      <c r="W16" s="93"/>
      <c r="X16" s="42"/>
      <c r="Y16" s="78"/>
      <c r="Z16" s="78"/>
      <c r="AA16" s="78"/>
      <c r="AB16" s="78"/>
      <c r="AC16" s="78"/>
      <c r="AD16" s="78"/>
    </row>
    <row r="17" spans="1:30" x14ac:dyDescent="0.25">
      <c r="A17" s="9"/>
      <c r="B17" s="93"/>
      <c r="C17" s="42"/>
      <c r="D17" s="93"/>
      <c r="E17" s="94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28"/>
      <c r="R17" s="128"/>
      <c r="S17" s="128"/>
      <c r="T17" s="128"/>
      <c r="U17" s="128"/>
      <c r="V17" s="42"/>
      <c r="W17" s="93"/>
      <c r="X17" s="42"/>
      <c r="Y17" s="78"/>
      <c r="Z17" s="78"/>
      <c r="AA17" s="78"/>
      <c r="AB17" s="78"/>
      <c r="AC17" s="78"/>
      <c r="AD17" s="78"/>
    </row>
    <row r="18" spans="1:30" x14ac:dyDescent="0.25">
      <c r="A18" s="9"/>
      <c r="B18" s="93"/>
      <c r="C18" s="42"/>
      <c r="D18" s="93"/>
      <c r="E18" s="94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28"/>
      <c r="R18" s="128"/>
      <c r="S18" s="128"/>
      <c r="T18" s="128"/>
      <c r="U18" s="128"/>
      <c r="V18" s="42"/>
      <c r="W18" s="93"/>
      <c r="X18" s="42"/>
      <c r="Y18" s="78"/>
      <c r="Z18" s="78"/>
      <c r="AA18" s="78"/>
      <c r="AB18" s="78"/>
      <c r="AC18" s="78"/>
      <c r="AD18" s="78"/>
    </row>
    <row r="19" spans="1:30" x14ac:dyDescent="0.25">
      <c r="A19" s="9"/>
      <c r="B19" s="93"/>
      <c r="C19" s="42"/>
      <c r="D19" s="93"/>
      <c r="E19" s="94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28"/>
      <c r="R19" s="128"/>
      <c r="S19" s="128"/>
      <c r="T19" s="128"/>
      <c r="U19" s="128"/>
      <c r="V19" s="42"/>
      <c r="W19" s="93"/>
      <c r="X19" s="42"/>
      <c r="Y19" s="78"/>
      <c r="Z19" s="78"/>
      <c r="AA19" s="78"/>
      <c r="AB19" s="78"/>
      <c r="AC19" s="78"/>
      <c r="AD19" s="78"/>
    </row>
    <row r="20" spans="1:30" x14ac:dyDescent="0.25">
      <c r="A20" s="9"/>
      <c r="B20" s="93"/>
      <c r="C20" s="42"/>
      <c r="D20" s="93"/>
      <c r="E20" s="94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28"/>
      <c r="R20" s="128"/>
      <c r="S20" s="128"/>
      <c r="T20" s="128"/>
      <c r="U20" s="128"/>
      <c r="V20" s="42"/>
      <c r="W20" s="93"/>
      <c r="X20" s="42"/>
      <c r="Y20" s="78"/>
      <c r="Z20" s="78"/>
      <c r="AA20" s="78"/>
      <c r="AB20" s="78"/>
      <c r="AC20" s="78"/>
      <c r="AD20" s="78"/>
    </row>
    <row r="21" spans="1:30" x14ac:dyDescent="0.25">
      <c r="A21" s="9"/>
      <c r="B21" s="93"/>
      <c r="C21" s="42"/>
      <c r="D21" s="93"/>
      <c r="E21" s="94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28"/>
      <c r="R21" s="128"/>
      <c r="S21" s="128"/>
      <c r="T21" s="128"/>
      <c r="U21" s="128"/>
      <c r="V21" s="42"/>
      <c r="W21" s="93"/>
      <c r="X21" s="42"/>
      <c r="Y21" s="78"/>
      <c r="Z21" s="78"/>
      <c r="AA21" s="78"/>
      <c r="AB21" s="78"/>
      <c r="AC21" s="78"/>
      <c r="AD21" s="78"/>
    </row>
    <row r="22" spans="1:30" x14ac:dyDescent="0.25">
      <c r="A22" s="9"/>
      <c r="B22" s="93"/>
      <c r="C22" s="42"/>
      <c r="D22" s="93"/>
      <c r="E22" s="94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28"/>
      <c r="R22" s="128"/>
      <c r="S22" s="128"/>
      <c r="T22" s="128"/>
      <c r="U22" s="128"/>
      <c r="V22" s="42"/>
      <c r="W22" s="93"/>
      <c r="X22" s="42"/>
      <c r="Y22" s="78"/>
      <c r="Z22" s="78"/>
      <c r="AA22" s="78"/>
      <c r="AB22" s="78"/>
      <c r="AC22" s="78"/>
      <c r="AD22" s="78"/>
    </row>
    <row r="23" spans="1:30" x14ac:dyDescent="0.25">
      <c r="A23" s="9"/>
      <c r="B23" s="93"/>
      <c r="C23" s="42"/>
      <c r="D23" s="93"/>
      <c r="E23" s="94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28"/>
      <c r="R23" s="128"/>
      <c r="S23" s="128"/>
      <c r="T23" s="128"/>
      <c r="U23" s="128"/>
      <c r="V23" s="42"/>
      <c r="W23" s="93"/>
      <c r="X23" s="42"/>
      <c r="Y23" s="78"/>
      <c r="Z23" s="78"/>
      <c r="AA23" s="78"/>
      <c r="AB23" s="78"/>
      <c r="AC23" s="78"/>
      <c r="AD23" s="78"/>
    </row>
    <row r="24" spans="1:30" x14ac:dyDescent="0.25">
      <c r="A24" s="9"/>
      <c r="B24" s="93"/>
      <c r="C24" s="42"/>
      <c r="D24" s="93"/>
      <c r="E24" s="94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28"/>
      <c r="R24" s="128"/>
      <c r="S24" s="128"/>
      <c r="T24" s="128"/>
      <c r="U24" s="128"/>
      <c r="V24" s="42"/>
      <c r="W24" s="93"/>
      <c r="X24" s="42"/>
      <c r="Y24" s="78"/>
      <c r="Z24" s="78"/>
      <c r="AA24" s="78"/>
      <c r="AB24" s="78"/>
      <c r="AC24" s="78"/>
      <c r="AD24" s="78"/>
    </row>
    <row r="25" spans="1:30" x14ac:dyDescent="0.25">
      <c r="A25" s="9"/>
      <c r="B25" s="93"/>
      <c r="C25" s="42"/>
      <c r="D25" s="93"/>
      <c r="E25" s="94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28"/>
      <c r="R25" s="128"/>
      <c r="S25" s="128"/>
      <c r="T25" s="128"/>
      <c r="U25" s="128"/>
      <c r="V25" s="42"/>
      <c r="W25" s="93"/>
      <c r="X25" s="42"/>
      <c r="Y25" s="78"/>
      <c r="Z25" s="78"/>
      <c r="AA25" s="78"/>
      <c r="AB25" s="78"/>
      <c r="AC25" s="78"/>
      <c r="AD25" s="78"/>
    </row>
    <row r="26" spans="1:30" x14ac:dyDescent="0.25">
      <c r="A26" s="9"/>
      <c r="B26" s="93"/>
      <c r="C26" s="42"/>
      <c r="D26" s="93"/>
      <c r="E26" s="94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28"/>
      <c r="R26" s="128"/>
      <c r="S26" s="128"/>
      <c r="T26" s="128"/>
      <c r="U26" s="128"/>
      <c r="V26" s="42"/>
      <c r="W26" s="93"/>
      <c r="X26" s="42"/>
      <c r="Y26" s="78"/>
      <c r="Z26" s="78"/>
      <c r="AA26" s="78"/>
      <c r="AB26" s="78"/>
      <c r="AC26" s="78"/>
      <c r="AD26" s="78"/>
    </row>
    <row r="27" spans="1:30" x14ac:dyDescent="0.25">
      <c r="A27" s="9"/>
      <c r="B27" s="93"/>
      <c r="C27" s="42"/>
      <c r="D27" s="93"/>
      <c r="E27" s="94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28"/>
      <c r="R27" s="128"/>
      <c r="S27" s="128"/>
      <c r="T27" s="128"/>
      <c r="U27" s="128"/>
      <c r="V27" s="42"/>
      <c r="W27" s="93"/>
      <c r="X27" s="42"/>
      <c r="Y27" s="78"/>
      <c r="Z27" s="78"/>
      <c r="AA27" s="78"/>
      <c r="AB27" s="78"/>
      <c r="AC27" s="78"/>
      <c r="AD27" s="78"/>
    </row>
    <row r="28" spans="1:30" x14ac:dyDescent="0.25">
      <c r="A28" s="9"/>
      <c r="B28" s="93"/>
      <c r="C28" s="42"/>
      <c r="D28" s="93"/>
      <c r="E28" s="94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28"/>
      <c r="R28" s="128"/>
      <c r="S28" s="128"/>
      <c r="T28" s="128"/>
      <c r="U28" s="128"/>
      <c r="V28" s="42"/>
      <c r="W28" s="93"/>
      <c r="X28" s="42"/>
      <c r="Y28" s="78"/>
      <c r="Z28" s="78"/>
      <c r="AA28" s="78"/>
      <c r="AB28" s="78"/>
      <c r="AC28" s="78"/>
      <c r="AD28" s="78"/>
    </row>
    <row r="29" spans="1:30" x14ac:dyDescent="0.25">
      <c r="A29" s="9"/>
      <c r="B29" s="93"/>
      <c r="C29" s="42"/>
      <c r="D29" s="93"/>
      <c r="E29" s="94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28"/>
      <c r="R29" s="128"/>
      <c r="S29" s="128"/>
      <c r="T29" s="128"/>
      <c r="U29" s="128"/>
      <c r="V29" s="42"/>
      <c r="W29" s="93"/>
      <c r="X29" s="42"/>
      <c r="Y29" s="78"/>
      <c r="Z29" s="78"/>
      <c r="AA29" s="78"/>
      <c r="AB29" s="78"/>
      <c r="AC29" s="78"/>
      <c r="AD29" s="78"/>
    </row>
    <row r="30" spans="1:30" x14ac:dyDescent="0.25">
      <c r="A30" s="9"/>
      <c r="B30" s="93"/>
      <c r="C30" s="42"/>
      <c r="D30" s="93"/>
      <c r="E30" s="94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28"/>
      <c r="R30" s="128"/>
      <c r="S30" s="128"/>
      <c r="T30" s="128"/>
      <c r="U30" s="128"/>
      <c r="V30" s="42"/>
      <c r="W30" s="93"/>
      <c r="X30" s="42"/>
      <c r="Y30" s="78"/>
      <c r="Z30" s="78"/>
      <c r="AA30" s="78"/>
      <c r="AB30" s="78"/>
      <c r="AC30" s="78"/>
      <c r="AD30" s="78"/>
    </row>
    <row r="31" spans="1:30" x14ac:dyDescent="0.25">
      <c r="A31" s="9"/>
      <c r="B31" s="93"/>
      <c r="C31" s="42"/>
      <c r="D31" s="93"/>
      <c r="E31" s="94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28"/>
      <c r="R31" s="128"/>
      <c r="S31" s="128"/>
      <c r="T31" s="128"/>
      <c r="U31" s="128"/>
      <c r="V31" s="42"/>
      <c r="W31" s="93"/>
      <c r="X31" s="42"/>
      <c r="Y31" s="78"/>
      <c r="Z31" s="78"/>
      <c r="AA31" s="78"/>
      <c r="AB31" s="78"/>
      <c r="AC31" s="78"/>
      <c r="AD31" s="78"/>
    </row>
    <row r="32" spans="1:30" x14ac:dyDescent="0.25">
      <c r="A32" s="9"/>
      <c r="B32" s="93"/>
      <c r="C32" s="42"/>
      <c r="D32" s="93"/>
      <c r="E32" s="94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28"/>
      <c r="R32" s="128"/>
      <c r="S32" s="128"/>
      <c r="T32" s="128"/>
      <c r="U32" s="128"/>
      <c r="V32" s="42"/>
      <c r="W32" s="93"/>
      <c r="X32" s="42"/>
      <c r="Y32" s="78"/>
      <c r="Z32" s="78"/>
      <c r="AA32" s="78"/>
      <c r="AB32" s="78"/>
      <c r="AC32" s="78"/>
      <c r="AD32" s="78"/>
    </row>
    <row r="33" spans="1:30" x14ac:dyDescent="0.25">
      <c r="A33" s="9"/>
      <c r="B33" s="93"/>
      <c r="C33" s="42"/>
      <c r="D33" s="93"/>
      <c r="E33" s="94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28"/>
      <c r="R33" s="128"/>
      <c r="S33" s="128"/>
      <c r="T33" s="128"/>
      <c r="U33" s="128"/>
      <c r="V33" s="42"/>
      <c r="W33" s="93"/>
      <c r="X33" s="42"/>
      <c r="Y33" s="78"/>
      <c r="Z33" s="78"/>
      <c r="AA33" s="78"/>
      <c r="AB33" s="78"/>
      <c r="AC33" s="78"/>
      <c r="AD33" s="78"/>
    </row>
    <row r="34" spans="1:30" x14ac:dyDescent="0.25">
      <c r="A34" s="9"/>
      <c r="B34" s="93"/>
      <c r="C34" s="42"/>
      <c r="D34" s="93"/>
      <c r="E34" s="94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28"/>
      <c r="R34" s="128"/>
      <c r="S34" s="128"/>
      <c r="T34" s="128"/>
      <c r="U34" s="128"/>
      <c r="V34" s="42"/>
      <c r="W34" s="93"/>
      <c r="X34" s="42"/>
      <c r="Y34" s="78"/>
      <c r="Z34" s="78"/>
      <c r="AA34" s="78"/>
      <c r="AB34" s="78"/>
      <c r="AC34" s="78"/>
      <c r="AD34" s="78"/>
    </row>
    <row r="35" spans="1:30" x14ac:dyDescent="0.25">
      <c r="A35" s="9"/>
      <c r="B35" s="93"/>
      <c r="C35" s="42"/>
      <c r="D35" s="93"/>
      <c r="E35" s="94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28"/>
      <c r="R35" s="128"/>
      <c r="S35" s="128"/>
      <c r="T35" s="128"/>
      <c r="U35" s="128"/>
      <c r="V35" s="42"/>
      <c r="W35" s="93"/>
      <c r="X35" s="42"/>
      <c r="Y35" s="78"/>
      <c r="Z35" s="78"/>
      <c r="AA35" s="78"/>
      <c r="AB35" s="78"/>
      <c r="AC35" s="78"/>
      <c r="AD35" s="78"/>
    </row>
    <row r="36" spans="1:30" x14ac:dyDescent="0.25">
      <c r="A36" s="9"/>
      <c r="B36" s="93"/>
      <c r="C36" s="42"/>
      <c r="D36" s="93"/>
      <c r="E36" s="94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28"/>
      <c r="R36" s="128"/>
      <c r="S36" s="128"/>
      <c r="T36" s="128"/>
      <c r="U36" s="128"/>
      <c r="V36" s="42"/>
      <c r="W36" s="93"/>
      <c r="X36" s="42"/>
      <c r="Y36" s="78"/>
      <c r="Z36" s="78"/>
      <c r="AA36" s="78"/>
      <c r="AB36" s="78"/>
      <c r="AC36" s="78"/>
      <c r="AD36" s="78"/>
    </row>
    <row r="37" spans="1:30" x14ac:dyDescent="0.25">
      <c r="A37" s="9"/>
      <c r="B37" s="93"/>
      <c r="C37" s="42"/>
      <c r="D37" s="93"/>
      <c r="E37" s="94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28"/>
      <c r="R37" s="128"/>
      <c r="S37" s="128"/>
      <c r="T37" s="128"/>
      <c r="U37" s="128"/>
      <c r="V37" s="42"/>
      <c r="W37" s="93"/>
      <c r="X37" s="42"/>
      <c r="Y37" s="78"/>
      <c r="Z37" s="78"/>
      <c r="AA37" s="78"/>
      <c r="AB37" s="78"/>
      <c r="AC37" s="78"/>
      <c r="AD37" s="78"/>
    </row>
    <row r="38" spans="1:30" x14ac:dyDescent="0.25">
      <c r="A38" s="9"/>
      <c r="B38" s="93"/>
      <c r="C38" s="42"/>
      <c r="D38" s="93"/>
      <c r="E38" s="94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28"/>
      <c r="R38" s="128"/>
      <c r="S38" s="128"/>
      <c r="T38" s="128"/>
      <c r="U38" s="128"/>
      <c r="V38" s="42"/>
      <c r="W38" s="93"/>
      <c r="X38" s="42"/>
      <c r="Y38" s="78"/>
      <c r="Z38" s="78"/>
      <c r="AA38" s="78"/>
      <c r="AB38" s="78"/>
      <c r="AC38" s="78"/>
      <c r="AD38" s="78"/>
    </row>
    <row r="39" spans="1:30" x14ac:dyDescent="0.25">
      <c r="A39" s="9"/>
      <c r="B39" s="93"/>
      <c r="C39" s="42"/>
      <c r="D39" s="93"/>
      <c r="E39" s="94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28"/>
      <c r="R39" s="128"/>
      <c r="S39" s="128"/>
      <c r="T39" s="128"/>
      <c r="U39" s="128"/>
      <c r="V39" s="42"/>
      <c r="W39" s="93"/>
      <c r="X39" s="42"/>
      <c r="Y39" s="78"/>
      <c r="Z39" s="78"/>
      <c r="AA39" s="78"/>
      <c r="AB39" s="78"/>
      <c r="AC39" s="78"/>
      <c r="AD39" s="78"/>
    </row>
    <row r="40" spans="1:30" x14ac:dyDescent="0.25">
      <c r="A40" s="9"/>
      <c r="B40" s="93"/>
      <c r="C40" s="42"/>
      <c r="D40" s="93"/>
      <c r="E40" s="94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28"/>
      <c r="R40" s="128"/>
      <c r="S40" s="128"/>
      <c r="T40" s="128"/>
      <c r="U40" s="128"/>
      <c r="V40" s="42"/>
      <c r="W40" s="93"/>
      <c r="X40" s="42"/>
      <c r="Y40" s="78"/>
      <c r="Z40" s="78"/>
      <c r="AA40" s="78"/>
      <c r="AB40" s="78"/>
      <c r="AC40" s="78"/>
      <c r="AD40" s="78"/>
    </row>
    <row r="41" spans="1:30" x14ac:dyDescent="0.25">
      <c r="A41" s="9"/>
      <c r="B41" s="93"/>
      <c r="C41" s="42"/>
      <c r="D41" s="93"/>
      <c r="E41" s="94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28"/>
      <c r="R41" s="128"/>
      <c r="S41" s="128"/>
      <c r="T41" s="128"/>
      <c r="U41" s="128"/>
      <c r="V41" s="42"/>
      <c r="W41" s="93"/>
      <c r="X41" s="42"/>
      <c r="Y41" s="78"/>
      <c r="Z41" s="78"/>
      <c r="AA41" s="78"/>
      <c r="AB41" s="78"/>
      <c r="AC41" s="78"/>
      <c r="AD41" s="78"/>
    </row>
    <row r="42" spans="1:30" x14ac:dyDescent="0.25">
      <c r="A42" s="9"/>
      <c r="B42" s="93"/>
      <c r="C42" s="42"/>
      <c r="D42" s="93"/>
      <c r="E42" s="94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28"/>
      <c r="R42" s="128"/>
      <c r="S42" s="128"/>
      <c r="T42" s="128"/>
      <c r="U42" s="128"/>
      <c r="V42" s="42"/>
      <c r="W42" s="93"/>
      <c r="X42" s="42"/>
      <c r="Y42" s="78"/>
      <c r="Z42" s="78"/>
      <c r="AA42" s="78"/>
      <c r="AB42" s="78"/>
      <c r="AC42" s="78"/>
      <c r="AD42" s="78"/>
    </row>
    <row r="43" spans="1:30" x14ac:dyDescent="0.25">
      <c r="A43" s="9"/>
      <c r="B43" s="93"/>
      <c r="C43" s="42"/>
      <c r="D43" s="93"/>
      <c r="E43" s="94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28"/>
      <c r="R43" s="128"/>
      <c r="S43" s="128"/>
      <c r="T43" s="128"/>
      <c r="U43" s="128"/>
      <c r="V43" s="42"/>
      <c r="W43" s="93"/>
      <c r="X43" s="42"/>
      <c r="Y43" s="78"/>
      <c r="Z43" s="78"/>
      <c r="AA43" s="78"/>
      <c r="AB43" s="78"/>
      <c r="AC43" s="78"/>
      <c r="AD43" s="78"/>
    </row>
    <row r="44" spans="1:30" x14ac:dyDescent="0.25">
      <c r="A44" s="9"/>
      <c r="B44" s="93"/>
      <c r="C44" s="42"/>
      <c r="D44" s="93"/>
      <c r="E44" s="94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28"/>
      <c r="R44" s="128"/>
      <c r="S44" s="128"/>
      <c r="T44" s="128"/>
      <c r="U44" s="128"/>
      <c r="V44" s="42"/>
      <c r="W44" s="93"/>
      <c r="X44" s="42"/>
      <c r="Y44" s="78"/>
      <c r="Z44" s="78"/>
      <c r="AA44" s="78"/>
      <c r="AB44" s="78"/>
      <c r="AC44" s="78"/>
      <c r="AD44" s="78"/>
    </row>
    <row r="45" spans="1:30" x14ac:dyDescent="0.25">
      <c r="A45" s="9"/>
      <c r="B45" s="93"/>
      <c r="C45" s="42"/>
      <c r="D45" s="93"/>
      <c r="E45" s="94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28"/>
      <c r="R45" s="128"/>
      <c r="S45" s="128"/>
      <c r="T45" s="128"/>
      <c r="U45" s="128"/>
      <c r="V45" s="42"/>
      <c r="W45" s="93"/>
      <c r="X45" s="42"/>
      <c r="Y45" s="78"/>
      <c r="Z45" s="78"/>
      <c r="AA45" s="78"/>
      <c r="AB45" s="78"/>
      <c r="AC45" s="78"/>
      <c r="AD45" s="78"/>
    </row>
    <row r="46" spans="1:30" x14ac:dyDescent="0.25">
      <c r="A46" s="9"/>
      <c r="B46" s="93"/>
      <c r="C46" s="42"/>
      <c r="D46" s="93"/>
      <c r="E46" s="94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28"/>
      <c r="R46" s="128"/>
      <c r="S46" s="128"/>
      <c r="T46" s="128"/>
      <c r="U46" s="128"/>
      <c r="V46" s="42"/>
      <c r="W46" s="93"/>
      <c r="X46" s="42"/>
      <c r="Y46" s="78"/>
      <c r="Z46" s="78"/>
      <c r="AA46" s="78"/>
      <c r="AB46" s="78"/>
      <c r="AC46" s="78"/>
      <c r="AD46" s="78"/>
    </row>
    <row r="47" spans="1:30" x14ac:dyDescent="0.25">
      <c r="A47" s="9"/>
      <c r="B47" s="93"/>
      <c r="C47" s="42"/>
      <c r="D47" s="93"/>
      <c r="E47" s="94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28"/>
      <c r="R47" s="128"/>
      <c r="S47" s="128"/>
      <c r="T47" s="128"/>
      <c r="U47" s="128"/>
      <c r="V47" s="42"/>
      <c r="W47" s="93"/>
      <c r="X47" s="42"/>
      <c r="Y47" s="78"/>
      <c r="Z47" s="78"/>
      <c r="AA47" s="78"/>
      <c r="AB47" s="78"/>
      <c r="AC47" s="78"/>
      <c r="AD47" s="78"/>
    </row>
    <row r="48" spans="1:30" x14ac:dyDescent="0.25">
      <c r="A48" s="9"/>
      <c r="B48" s="93"/>
      <c r="C48" s="42"/>
      <c r="D48" s="93"/>
      <c r="E48" s="94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28"/>
      <c r="R48" s="128"/>
      <c r="S48" s="128"/>
      <c r="T48" s="128"/>
      <c r="U48" s="128"/>
      <c r="V48" s="42"/>
      <c r="W48" s="93"/>
      <c r="X48" s="42"/>
      <c r="Y48" s="78"/>
      <c r="Z48" s="78"/>
      <c r="AA48" s="78"/>
      <c r="AB48" s="78"/>
      <c r="AC48" s="78"/>
      <c r="AD48" s="78"/>
    </row>
    <row r="49" spans="1:30" x14ac:dyDescent="0.25">
      <c r="A49" s="9"/>
      <c r="B49" s="93"/>
      <c r="C49" s="42"/>
      <c r="D49" s="93"/>
      <c r="E49" s="94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28"/>
      <c r="R49" s="128"/>
      <c r="S49" s="128"/>
      <c r="T49" s="128"/>
      <c r="U49" s="128"/>
      <c r="V49" s="42"/>
      <c r="W49" s="93"/>
      <c r="X49" s="42"/>
      <c r="Y49" s="78"/>
      <c r="Z49" s="78"/>
      <c r="AA49" s="78"/>
      <c r="AB49" s="78"/>
      <c r="AC49" s="78"/>
      <c r="AD49" s="78"/>
    </row>
    <row r="50" spans="1:30" x14ac:dyDescent="0.25">
      <c r="A50" s="9"/>
      <c r="B50" s="93"/>
      <c r="C50" s="42"/>
      <c r="D50" s="93"/>
      <c r="E50" s="94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28"/>
      <c r="R50" s="128"/>
      <c r="S50" s="128"/>
      <c r="T50" s="128"/>
      <c r="U50" s="128"/>
      <c r="V50" s="42"/>
      <c r="W50" s="93"/>
      <c r="X50" s="42"/>
      <c r="Y50" s="78"/>
      <c r="Z50" s="78"/>
      <c r="AA50" s="78"/>
      <c r="AB50" s="78"/>
      <c r="AC50" s="78"/>
      <c r="AD50" s="78"/>
    </row>
    <row r="51" spans="1:30" x14ac:dyDescent="0.25">
      <c r="A51" s="9"/>
      <c r="B51" s="93"/>
      <c r="C51" s="42"/>
      <c r="D51" s="93"/>
      <c r="E51" s="94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28"/>
      <c r="R51" s="128"/>
      <c r="S51" s="128"/>
      <c r="T51" s="128"/>
      <c r="U51" s="128"/>
      <c r="V51" s="42"/>
      <c r="W51" s="93"/>
      <c r="X51" s="42"/>
      <c r="Y51" s="78"/>
      <c r="Z51" s="78"/>
      <c r="AA51" s="78"/>
      <c r="AB51" s="78"/>
      <c r="AC51" s="78"/>
      <c r="AD51" s="78"/>
    </row>
    <row r="52" spans="1:30" x14ac:dyDescent="0.25">
      <c r="A52" s="9"/>
      <c r="B52" s="93"/>
      <c r="C52" s="42"/>
      <c r="D52" s="93"/>
      <c r="E52" s="94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28"/>
      <c r="R52" s="128"/>
      <c r="S52" s="128"/>
      <c r="T52" s="128"/>
      <c r="U52" s="128"/>
      <c r="V52" s="42"/>
      <c r="W52" s="93"/>
      <c r="X52" s="42"/>
      <c r="Y52" s="78"/>
      <c r="Z52" s="78"/>
      <c r="AA52" s="78"/>
      <c r="AB52" s="78"/>
      <c r="AC52" s="78"/>
      <c r="AD52" s="78"/>
    </row>
    <row r="53" spans="1:30" x14ac:dyDescent="0.25">
      <c r="A53" s="9"/>
      <c r="B53" s="93"/>
      <c r="C53" s="42"/>
      <c r="D53" s="93"/>
      <c r="E53" s="94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28"/>
      <c r="R53" s="128"/>
      <c r="S53" s="128"/>
      <c r="T53" s="128"/>
      <c r="U53" s="128"/>
      <c r="V53" s="42"/>
      <c r="W53" s="93"/>
      <c r="X53" s="42"/>
      <c r="Y53" s="78"/>
      <c r="Z53" s="78"/>
      <c r="AA53" s="78"/>
      <c r="AB53" s="78"/>
      <c r="AC53" s="78"/>
      <c r="AD53" s="78"/>
    </row>
    <row r="54" spans="1:30" x14ac:dyDescent="0.25">
      <c r="A54" s="9"/>
      <c r="B54" s="93"/>
      <c r="C54" s="42"/>
      <c r="D54" s="93"/>
      <c r="E54" s="94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28"/>
      <c r="R54" s="128"/>
      <c r="S54" s="128"/>
      <c r="T54" s="128"/>
      <c r="U54" s="128"/>
      <c r="V54" s="42"/>
      <c r="W54" s="93"/>
      <c r="X54" s="42"/>
      <c r="Y54" s="78"/>
      <c r="Z54" s="78"/>
      <c r="AA54" s="78"/>
      <c r="AB54" s="78"/>
      <c r="AC54" s="78"/>
      <c r="AD54" s="78"/>
    </row>
    <row r="55" spans="1:30" x14ac:dyDescent="0.25">
      <c r="A55" s="9"/>
      <c r="B55" s="93"/>
      <c r="C55" s="42"/>
      <c r="D55" s="93"/>
      <c r="E55" s="94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28"/>
      <c r="R55" s="128"/>
      <c r="S55" s="128"/>
      <c r="T55" s="128"/>
      <c r="U55" s="128"/>
      <c r="V55" s="42"/>
      <c r="W55" s="93"/>
      <c r="X55" s="42"/>
      <c r="Y55" s="78"/>
      <c r="Z55" s="78"/>
      <c r="AA55" s="78"/>
      <c r="AB55" s="78"/>
      <c r="AC55" s="78"/>
      <c r="AD55" s="78"/>
    </row>
    <row r="56" spans="1:30" x14ac:dyDescent="0.25">
      <c r="A56" s="9"/>
      <c r="B56" s="93"/>
      <c r="C56" s="42"/>
      <c r="D56" s="93"/>
      <c r="E56" s="94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28"/>
      <c r="R56" s="128"/>
      <c r="S56" s="128"/>
      <c r="T56" s="128"/>
      <c r="U56" s="128"/>
      <c r="V56" s="42"/>
      <c r="W56" s="93"/>
      <c r="X56" s="42"/>
      <c r="Y56" s="78"/>
      <c r="Z56" s="78"/>
      <c r="AA56" s="78"/>
      <c r="AB56" s="78"/>
      <c r="AC56" s="78"/>
      <c r="AD56" s="78"/>
    </row>
    <row r="57" spans="1:30" x14ac:dyDescent="0.25">
      <c r="A57" s="9"/>
      <c r="B57" s="93"/>
      <c r="C57" s="42"/>
      <c r="D57" s="93"/>
      <c r="E57" s="94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28"/>
      <c r="R57" s="128"/>
      <c r="S57" s="128"/>
      <c r="T57" s="128"/>
      <c r="U57" s="128"/>
      <c r="V57" s="42"/>
      <c r="W57" s="93"/>
      <c r="X57" s="42"/>
      <c r="Y57" s="78"/>
      <c r="Z57" s="78"/>
      <c r="AA57" s="78"/>
      <c r="AB57" s="78"/>
      <c r="AC57" s="78"/>
      <c r="AD57" s="78"/>
    </row>
    <row r="58" spans="1:30" x14ac:dyDescent="0.25">
      <c r="A58" s="9"/>
      <c r="B58" s="93"/>
      <c r="C58" s="42"/>
      <c r="D58" s="93"/>
      <c r="E58" s="94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28"/>
      <c r="R58" s="128"/>
      <c r="S58" s="128"/>
      <c r="T58" s="128"/>
      <c r="U58" s="128"/>
      <c r="V58" s="42"/>
      <c r="W58" s="93"/>
      <c r="X58" s="42"/>
      <c r="Y58" s="78"/>
      <c r="Z58" s="78"/>
      <c r="AA58" s="78"/>
      <c r="AB58" s="78"/>
      <c r="AC58" s="78"/>
      <c r="AD58" s="78"/>
    </row>
    <row r="59" spans="1:30" x14ac:dyDescent="0.25">
      <c r="A59" s="9"/>
      <c r="B59" s="93"/>
      <c r="C59" s="42"/>
      <c r="D59" s="93"/>
      <c r="E59" s="94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128"/>
      <c r="R59" s="128"/>
      <c r="S59" s="128"/>
      <c r="T59" s="128"/>
      <c r="U59" s="128"/>
      <c r="V59" s="42"/>
      <c r="W59" s="93"/>
      <c r="X59" s="42"/>
      <c r="Y59" s="78"/>
      <c r="Z59" s="78"/>
      <c r="AA59" s="78"/>
      <c r="AB59" s="78"/>
      <c r="AC59" s="78"/>
      <c r="AD59" s="78"/>
    </row>
    <row r="60" spans="1:30" x14ac:dyDescent="0.25">
      <c r="A60" s="9"/>
      <c r="B60" s="93"/>
      <c r="C60" s="42"/>
      <c r="D60" s="93"/>
      <c r="E60" s="94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128"/>
      <c r="R60" s="128"/>
      <c r="S60" s="128"/>
      <c r="T60" s="128"/>
      <c r="U60" s="128"/>
      <c r="V60" s="42"/>
      <c r="W60" s="93"/>
      <c r="X60" s="42"/>
      <c r="Y60" s="78"/>
      <c r="Z60" s="78"/>
      <c r="AA60" s="78"/>
      <c r="AB60" s="78"/>
      <c r="AC60" s="78"/>
      <c r="AD60" s="78"/>
    </row>
    <row r="61" spans="1:30" x14ac:dyDescent="0.25">
      <c r="A61" s="9"/>
      <c r="B61" s="93"/>
      <c r="C61" s="42"/>
      <c r="D61" s="93"/>
      <c r="E61" s="94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128"/>
      <c r="R61" s="128"/>
      <c r="S61" s="128"/>
      <c r="T61" s="128"/>
      <c r="U61" s="128"/>
      <c r="V61" s="42"/>
      <c r="W61" s="93"/>
      <c r="X61" s="42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zoomScale="93" zoomScaleNormal="93" workbookViewId="0"/>
  </sheetViews>
  <sheetFormatPr defaultRowHeight="14.25" x14ac:dyDescent="0.2"/>
  <cols>
    <col min="1" max="1" width="0.7109375" style="178" customWidth="1"/>
    <col min="2" max="2" width="6.7109375" style="196" customWidth="1"/>
    <col min="3" max="3" width="6.140625" style="65" customWidth="1"/>
    <col min="4" max="4" width="13.7109375" style="196" customWidth="1"/>
    <col min="5" max="5" width="6.42578125" style="65" customWidth="1"/>
    <col min="6" max="7" width="6.7109375" style="65" customWidth="1"/>
    <col min="8" max="8" width="9.7109375" style="197" customWidth="1"/>
    <col min="9" max="10" width="6.7109375" style="65" customWidth="1"/>
    <col min="11" max="11" width="9.7109375" style="198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196" customWidth="1"/>
    <col min="23" max="23" width="6.140625" style="65" customWidth="1"/>
    <col min="24" max="24" width="12.5703125" style="196" customWidth="1"/>
    <col min="25" max="29" width="6.7109375" style="65" customWidth="1"/>
    <col min="30" max="30" width="28.28515625" style="178" customWidth="1"/>
    <col min="31" max="16384" width="9.140625" style="178"/>
  </cols>
  <sheetData>
    <row r="1" spans="1:36" ht="15.6" customHeight="1" x14ac:dyDescent="0.25">
      <c r="A1" s="173"/>
      <c r="B1" s="10" t="s">
        <v>118</v>
      </c>
      <c r="C1" s="11"/>
      <c r="D1" s="174"/>
      <c r="E1" s="11"/>
      <c r="F1" s="130"/>
      <c r="G1" s="79"/>
      <c r="H1" s="175"/>
      <c r="I1" s="130"/>
      <c r="J1" s="79"/>
      <c r="K1" s="176"/>
      <c r="L1" s="130"/>
      <c r="M1" s="79"/>
      <c r="N1" s="11"/>
      <c r="O1" s="130"/>
      <c r="P1" s="79"/>
      <c r="Q1" s="11"/>
      <c r="R1" s="130"/>
      <c r="S1" s="79"/>
      <c r="T1" s="31"/>
      <c r="U1" s="7"/>
      <c r="V1" s="10" t="s">
        <v>119</v>
      </c>
      <c r="W1" s="11"/>
      <c r="X1" s="174"/>
      <c r="Y1" s="79"/>
      <c r="Z1" s="79"/>
      <c r="AA1" s="79"/>
      <c r="AB1" s="79"/>
      <c r="AC1" s="104"/>
      <c r="AD1" s="177"/>
      <c r="AE1" s="177"/>
      <c r="AF1" s="177"/>
      <c r="AG1" s="177"/>
      <c r="AH1" s="177"/>
      <c r="AI1" s="177"/>
      <c r="AJ1" s="177"/>
    </row>
    <row r="2" spans="1:36" s="184" customFormat="1" ht="15.6" customHeight="1" x14ac:dyDescent="0.25">
      <c r="A2" s="179"/>
      <c r="B2" s="17"/>
      <c r="C2" s="14"/>
      <c r="D2" s="180"/>
      <c r="E2" s="170"/>
      <c r="F2" s="181"/>
      <c r="G2" s="170" t="s">
        <v>18</v>
      </c>
      <c r="H2" s="182"/>
      <c r="I2" s="181"/>
      <c r="J2" s="170" t="s">
        <v>19</v>
      </c>
      <c r="K2" s="183"/>
      <c r="L2" s="181"/>
      <c r="M2" s="170" t="s">
        <v>20</v>
      </c>
      <c r="N2" s="155"/>
      <c r="O2" s="181"/>
      <c r="P2" s="170" t="s">
        <v>21</v>
      </c>
      <c r="Q2" s="155"/>
      <c r="R2" s="181"/>
      <c r="S2" s="170" t="s">
        <v>7</v>
      </c>
      <c r="T2" s="155"/>
      <c r="U2" s="29"/>
      <c r="V2" s="17"/>
      <c r="W2" s="14"/>
      <c r="X2" s="101"/>
      <c r="Y2" s="14"/>
      <c r="Z2" s="14"/>
      <c r="AA2" s="14"/>
      <c r="AB2" s="14"/>
      <c r="AC2" s="15"/>
      <c r="AD2" s="177"/>
      <c r="AE2" s="177"/>
      <c r="AF2" s="177"/>
      <c r="AG2" s="177"/>
      <c r="AH2" s="177"/>
      <c r="AI2" s="177"/>
      <c r="AJ2" s="177"/>
    </row>
    <row r="3" spans="1:36" s="184" customFormat="1" ht="15.6" customHeight="1" x14ac:dyDescent="0.25">
      <c r="A3" s="179"/>
      <c r="B3" s="17" t="s">
        <v>0</v>
      </c>
      <c r="C3" s="14" t="s">
        <v>4</v>
      </c>
      <c r="D3" s="180" t="s">
        <v>1</v>
      </c>
      <c r="E3" s="14" t="s">
        <v>3</v>
      </c>
      <c r="F3" s="17" t="s">
        <v>17</v>
      </c>
      <c r="G3" s="14" t="s">
        <v>120</v>
      </c>
      <c r="H3" s="115" t="s">
        <v>121</v>
      </c>
      <c r="I3" s="17" t="s">
        <v>17</v>
      </c>
      <c r="J3" s="14" t="s">
        <v>120</v>
      </c>
      <c r="K3" s="115" t="s">
        <v>121</v>
      </c>
      <c r="L3" s="17" t="s">
        <v>17</v>
      </c>
      <c r="M3" s="14" t="s">
        <v>120</v>
      </c>
      <c r="N3" s="115" t="s">
        <v>121</v>
      </c>
      <c r="O3" s="17" t="s">
        <v>17</v>
      </c>
      <c r="P3" s="14" t="s">
        <v>120</v>
      </c>
      <c r="Q3" s="115" t="s">
        <v>121</v>
      </c>
      <c r="R3" s="17" t="s">
        <v>17</v>
      </c>
      <c r="S3" s="14" t="s">
        <v>120</v>
      </c>
      <c r="T3" s="115" t="s">
        <v>121</v>
      </c>
      <c r="U3" s="29"/>
      <c r="V3" s="17" t="s">
        <v>0</v>
      </c>
      <c r="W3" s="14" t="s">
        <v>4</v>
      </c>
      <c r="X3" s="180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77"/>
      <c r="AE3" s="177"/>
      <c r="AF3" s="177"/>
      <c r="AG3" s="177"/>
      <c r="AH3" s="177"/>
      <c r="AI3" s="177"/>
      <c r="AJ3" s="177"/>
    </row>
    <row r="4" spans="1:36" s="184" customFormat="1" ht="15.6" customHeight="1" x14ac:dyDescent="0.25">
      <c r="A4" s="179"/>
      <c r="B4" s="30">
        <v>1986</v>
      </c>
      <c r="C4" s="30" t="s">
        <v>34</v>
      </c>
      <c r="D4" s="35" t="s">
        <v>35</v>
      </c>
      <c r="E4" s="83">
        <v>22</v>
      </c>
      <c r="F4" s="33">
        <v>7</v>
      </c>
      <c r="G4" s="30">
        <v>25</v>
      </c>
      <c r="H4" s="103">
        <f>PRODUCT(F4/G4)</f>
        <v>0.28000000000000003</v>
      </c>
      <c r="I4" s="30">
        <v>20</v>
      </c>
      <c r="J4" s="30">
        <v>44</v>
      </c>
      <c r="K4" s="103">
        <f>PRODUCT(I4/J4)</f>
        <v>0.45454545454545453</v>
      </c>
      <c r="L4" s="30">
        <v>18</v>
      </c>
      <c r="M4" s="30">
        <v>32</v>
      </c>
      <c r="N4" s="103">
        <f>PRODUCT(L4/M4)</f>
        <v>0.5625</v>
      </c>
      <c r="O4" s="30">
        <v>22</v>
      </c>
      <c r="P4" s="30">
        <v>39</v>
      </c>
      <c r="Q4" s="103">
        <f>PRODUCT(O4/P4)</f>
        <v>0.5641025641025641</v>
      </c>
      <c r="R4" s="30">
        <v>67</v>
      </c>
      <c r="S4" s="185">
        <f>PRODUCT(G4+J4+M4+P4)</f>
        <v>140</v>
      </c>
      <c r="T4" s="36">
        <v>0.47899999999999998</v>
      </c>
      <c r="U4" s="29"/>
      <c r="V4" s="30">
        <v>1986</v>
      </c>
      <c r="W4" s="30" t="s">
        <v>34</v>
      </c>
      <c r="X4" s="35" t="s">
        <v>35</v>
      </c>
      <c r="Y4" s="186"/>
      <c r="Z4" s="186"/>
      <c r="AA4" s="186"/>
      <c r="AB4" s="186" t="s">
        <v>99</v>
      </c>
      <c r="AC4" s="30"/>
      <c r="AD4" s="177"/>
      <c r="AE4" s="177"/>
      <c r="AF4" s="177"/>
      <c r="AG4" s="177"/>
      <c r="AH4" s="177"/>
      <c r="AI4" s="177"/>
      <c r="AJ4" s="177"/>
    </row>
    <row r="5" spans="1:36" s="184" customFormat="1" ht="15.6" customHeight="1" x14ac:dyDescent="0.25">
      <c r="A5" s="179"/>
      <c r="B5" s="30" t="s">
        <v>126</v>
      </c>
      <c r="C5" s="30"/>
      <c r="D5" s="35"/>
      <c r="E5" s="83"/>
      <c r="F5" s="33"/>
      <c r="G5" s="30"/>
      <c r="H5" s="103"/>
      <c r="I5" s="30"/>
      <c r="J5" s="30"/>
      <c r="K5" s="103"/>
      <c r="L5" s="30"/>
      <c r="M5" s="30"/>
      <c r="N5" s="103"/>
      <c r="O5" s="30"/>
      <c r="P5" s="30"/>
      <c r="Q5" s="103"/>
      <c r="R5" s="30"/>
      <c r="S5" s="185"/>
      <c r="T5" s="36"/>
      <c r="U5" s="29"/>
      <c r="V5" s="30" t="s">
        <v>126</v>
      </c>
      <c r="W5" s="30"/>
      <c r="X5" s="35"/>
      <c r="Y5" s="186"/>
      <c r="Z5" s="186"/>
      <c r="AA5" s="186"/>
      <c r="AB5" s="186"/>
      <c r="AC5" s="30"/>
      <c r="AD5" s="177"/>
      <c r="AE5" s="177"/>
      <c r="AF5" s="177"/>
      <c r="AG5" s="177"/>
      <c r="AH5" s="177"/>
      <c r="AI5" s="177"/>
      <c r="AJ5" s="177"/>
    </row>
    <row r="6" spans="1:36" s="184" customFormat="1" ht="15.6" customHeight="1" x14ac:dyDescent="0.25">
      <c r="A6" s="179"/>
      <c r="B6" s="30">
        <v>1989</v>
      </c>
      <c r="C6" s="30" t="s">
        <v>36</v>
      </c>
      <c r="D6" s="35" t="s">
        <v>37</v>
      </c>
      <c r="E6" s="83">
        <v>21</v>
      </c>
      <c r="F6" s="33">
        <v>7</v>
      </c>
      <c r="G6" s="30"/>
      <c r="H6" s="103"/>
      <c r="I6" s="30">
        <v>11</v>
      </c>
      <c r="J6" s="30"/>
      <c r="K6" s="103"/>
      <c r="L6" s="30">
        <v>11</v>
      </c>
      <c r="M6" s="30"/>
      <c r="N6" s="103"/>
      <c r="O6" s="30">
        <v>12</v>
      </c>
      <c r="P6" s="30"/>
      <c r="Q6" s="103"/>
      <c r="R6" s="30">
        <f>PRODUCT(F6+I6+L6+O6)</f>
        <v>41</v>
      </c>
      <c r="S6" s="185">
        <v>88</v>
      </c>
      <c r="T6" s="199">
        <v>0.46600000000000003</v>
      </c>
      <c r="U6" s="29"/>
      <c r="V6" s="30">
        <v>1989</v>
      </c>
      <c r="W6" s="30" t="s">
        <v>36</v>
      </c>
      <c r="X6" s="35" t="s">
        <v>37</v>
      </c>
      <c r="Y6" s="186"/>
      <c r="Z6" s="186"/>
      <c r="AA6" s="186"/>
      <c r="AB6" s="186"/>
      <c r="AC6" s="30"/>
      <c r="AD6" s="177"/>
      <c r="AE6" s="177"/>
      <c r="AF6" s="177"/>
      <c r="AG6" s="177"/>
      <c r="AH6" s="177"/>
      <c r="AI6" s="177"/>
      <c r="AJ6" s="177"/>
    </row>
    <row r="7" spans="1:36" s="184" customFormat="1" ht="15.6" customHeight="1" x14ac:dyDescent="0.25">
      <c r="A7" s="179"/>
      <c r="B7" s="30">
        <v>1990</v>
      </c>
      <c r="C7" s="30" t="s">
        <v>34</v>
      </c>
      <c r="D7" s="35" t="s">
        <v>37</v>
      </c>
      <c r="E7" s="83">
        <v>20</v>
      </c>
      <c r="F7" s="33">
        <v>6</v>
      </c>
      <c r="G7" s="30">
        <v>23</v>
      </c>
      <c r="H7" s="103">
        <f>PRODUCT(F7/G7)</f>
        <v>0.2608695652173913</v>
      </c>
      <c r="I7" s="30">
        <v>10</v>
      </c>
      <c r="J7" s="30">
        <v>27</v>
      </c>
      <c r="K7" s="103">
        <f>PRODUCT(I7/J7)</f>
        <v>0.37037037037037035</v>
      </c>
      <c r="L7" s="30">
        <v>10</v>
      </c>
      <c r="M7" s="30">
        <v>22</v>
      </c>
      <c r="N7" s="103">
        <f>PRODUCT(L7/M7)</f>
        <v>0.45454545454545453</v>
      </c>
      <c r="O7" s="30">
        <v>12</v>
      </c>
      <c r="P7" s="30">
        <v>31</v>
      </c>
      <c r="Q7" s="103">
        <f>PRODUCT(O7/P7)</f>
        <v>0.38709677419354838</v>
      </c>
      <c r="R7" s="30">
        <v>38</v>
      </c>
      <c r="S7" s="185">
        <f>PRODUCT(G7+J7+M7+P7)</f>
        <v>103</v>
      </c>
      <c r="T7" s="103">
        <f>PRODUCT(R7/S7)</f>
        <v>0.36893203883495146</v>
      </c>
      <c r="U7" s="29"/>
      <c r="V7" s="30">
        <v>1990</v>
      </c>
      <c r="W7" s="30" t="s">
        <v>34</v>
      </c>
      <c r="X7" s="35" t="s">
        <v>37</v>
      </c>
      <c r="Y7" s="186"/>
      <c r="Z7" s="186"/>
      <c r="AA7" s="186"/>
      <c r="AB7" s="186"/>
      <c r="AC7" s="30"/>
      <c r="AD7" s="177"/>
      <c r="AE7" s="177"/>
      <c r="AF7" s="177"/>
      <c r="AG7" s="177"/>
      <c r="AH7" s="177"/>
      <c r="AI7" s="177"/>
      <c r="AJ7" s="177"/>
    </row>
    <row r="8" spans="1:36" s="184" customFormat="1" ht="15.6" customHeight="1" x14ac:dyDescent="0.25">
      <c r="A8" s="179"/>
      <c r="B8" s="30">
        <v>1991</v>
      </c>
      <c r="C8" s="30" t="s">
        <v>39</v>
      </c>
      <c r="D8" s="35" t="s">
        <v>37</v>
      </c>
      <c r="E8" s="83">
        <v>24</v>
      </c>
      <c r="F8" s="33">
        <v>10</v>
      </c>
      <c r="G8" s="30">
        <v>32</v>
      </c>
      <c r="H8" s="103">
        <f>PRODUCT(F8/G8)</f>
        <v>0.3125</v>
      </c>
      <c r="I8" s="30">
        <v>26</v>
      </c>
      <c r="J8" s="30">
        <v>55</v>
      </c>
      <c r="K8" s="103">
        <f>PRODUCT(I8/J8)</f>
        <v>0.47272727272727272</v>
      </c>
      <c r="L8" s="30">
        <v>29</v>
      </c>
      <c r="M8" s="30">
        <v>43</v>
      </c>
      <c r="N8" s="103">
        <f>PRODUCT(L8/M8)</f>
        <v>0.67441860465116277</v>
      </c>
      <c r="O8" s="30">
        <v>21</v>
      </c>
      <c r="P8" s="30">
        <v>44</v>
      </c>
      <c r="Q8" s="103">
        <f>PRODUCT(O8/P8)</f>
        <v>0.47727272727272729</v>
      </c>
      <c r="R8" s="30">
        <f>PRODUCT(F8+I8+L8+O8)</f>
        <v>86</v>
      </c>
      <c r="S8" s="185">
        <f>PRODUCT(G8+J8+M8+P8)</f>
        <v>174</v>
      </c>
      <c r="T8" s="103">
        <f>PRODUCT(R8/S8)</f>
        <v>0.4942528735632184</v>
      </c>
      <c r="U8" s="29"/>
      <c r="V8" s="30">
        <v>1991</v>
      </c>
      <c r="W8" s="30" t="s">
        <v>39</v>
      </c>
      <c r="X8" s="35" t="s">
        <v>37</v>
      </c>
      <c r="Y8" s="186"/>
      <c r="Z8" s="186"/>
      <c r="AA8" s="186"/>
      <c r="AB8" s="186" t="s">
        <v>100</v>
      </c>
      <c r="AC8" s="30"/>
      <c r="AD8" s="177"/>
      <c r="AE8" s="177"/>
      <c r="AF8" s="177"/>
      <c r="AG8" s="177"/>
      <c r="AH8" s="177"/>
      <c r="AI8" s="177"/>
      <c r="AJ8" s="177"/>
    </row>
    <row r="9" spans="1:36" s="184" customFormat="1" ht="15.6" customHeight="1" x14ac:dyDescent="0.25">
      <c r="A9" s="179"/>
      <c r="B9" s="16" t="s">
        <v>7</v>
      </c>
      <c r="C9" s="17"/>
      <c r="D9" s="15"/>
      <c r="E9" s="18">
        <f>SUM(E4:E8)</f>
        <v>87</v>
      </c>
      <c r="F9" s="18">
        <f>SUM(F4:F8)</f>
        <v>30</v>
      </c>
      <c r="G9" s="18">
        <f>SUM(G4:G8)</f>
        <v>80</v>
      </c>
      <c r="H9" s="187">
        <f>PRODUCT(F9/G9)</f>
        <v>0.375</v>
      </c>
      <c r="I9" s="18">
        <f>SUM(I4:I8)</f>
        <v>67</v>
      </c>
      <c r="J9" s="18">
        <f>SUM(J4:J8)</f>
        <v>126</v>
      </c>
      <c r="K9" s="187">
        <f>PRODUCT(I9/J9)</f>
        <v>0.53174603174603174</v>
      </c>
      <c r="L9" s="18">
        <f>SUM(L4:L8)</f>
        <v>68</v>
      </c>
      <c r="M9" s="18">
        <f>SUM(M4:M8)</f>
        <v>97</v>
      </c>
      <c r="N9" s="187">
        <f>PRODUCT(L9/M9)</f>
        <v>0.7010309278350515</v>
      </c>
      <c r="O9" s="18">
        <f>SUM(O4:O8)</f>
        <v>67</v>
      </c>
      <c r="P9" s="18">
        <f>SUM(P4:P8)</f>
        <v>114</v>
      </c>
      <c r="Q9" s="187">
        <f>PRODUCT(O9/P9)</f>
        <v>0.58771929824561409</v>
      </c>
      <c r="R9" s="18">
        <f>SUM(R4:R8)</f>
        <v>232</v>
      </c>
      <c r="S9" s="18">
        <f>SUM(S4:S8)</f>
        <v>505</v>
      </c>
      <c r="T9" s="187">
        <v>0.45800000000000002</v>
      </c>
      <c r="U9" s="29"/>
      <c r="V9" s="17"/>
      <c r="W9" s="14"/>
      <c r="X9" s="101"/>
      <c r="Y9" s="14"/>
      <c r="Z9" s="14"/>
      <c r="AA9" s="14"/>
      <c r="AB9" s="14"/>
      <c r="AC9" s="15"/>
      <c r="AD9" s="177"/>
      <c r="AE9" s="177"/>
      <c r="AF9" s="177"/>
      <c r="AG9" s="177"/>
      <c r="AH9" s="177"/>
      <c r="AI9" s="177"/>
      <c r="AJ9" s="177"/>
    </row>
    <row r="10" spans="1:36" s="184" customFormat="1" ht="15.6" customHeight="1" x14ac:dyDescent="0.25">
      <c r="A10" s="188"/>
      <c r="B10" s="177"/>
      <c r="C10" s="177"/>
      <c r="D10" s="177"/>
      <c r="E10" s="29"/>
      <c r="F10" s="177"/>
      <c r="G10" s="177"/>
      <c r="H10" s="189"/>
      <c r="I10" s="177"/>
      <c r="J10" s="177"/>
      <c r="K10" s="190"/>
      <c r="L10" s="177"/>
      <c r="M10" s="177"/>
      <c r="N10" s="177"/>
      <c r="O10" s="177"/>
      <c r="P10" s="177"/>
      <c r="Q10" s="177"/>
      <c r="R10" s="177"/>
      <c r="S10" s="177"/>
      <c r="T10" s="177"/>
      <c r="U10" s="29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</row>
    <row r="11" spans="1:36" ht="15.6" customHeight="1" x14ac:dyDescent="0.25">
      <c r="A11" s="179"/>
      <c r="B11" s="10" t="s">
        <v>122</v>
      </c>
      <c r="C11" s="11"/>
      <c r="D11" s="174"/>
      <c r="E11" s="11"/>
      <c r="F11" s="130"/>
      <c r="G11" s="79"/>
      <c r="H11" s="11"/>
      <c r="I11" s="130"/>
      <c r="J11" s="79"/>
      <c r="K11" s="11"/>
      <c r="L11" s="130"/>
      <c r="M11" s="79"/>
      <c r="N11" s="11"/>
      <c r="O11" s="130"/>
      <c r="P11" s="79"/>
      <c r="Q11" s="11"/>
      <c r="R11" s="130"/>
      <c r="S11" s="79"/>
      <c r="T11" s="31"/>
      <c r="U11" s="177"/>
      <c r="V11" s="10" t="s">
        <v>119</v>
      </c>
      <c r="W11" s="11"/>
      <c r="X11" s="174"/>
      <c r="Y11" s="79"/>
      <c r="Z11" s="79"/>
      <c r="AA11" s="79"/>
      <c r="AB11" s="79"/>
      <c r="AC11" s="104"/>
      <c r="AD11" s="177"/>
      <c r="AE11" s="177"/>
      <c r="AF11" s="177"/>
      <c r="AG11" s="177"/>
      <c r="AH11" s="177"/>
      <c r="AI11" s="177"/>
      <c r="AJ11" s="177"/>
    </row>
    <row r="12" spans="1:36" s="184" customFormat="1" ht="15.6" customHeight="1" x14ac:dyDescent="0.25">
      <c r="A12" s="179"/>
      <c r="B12" s="17"/>
      <c r="C12" s="14"/>
      <c r="D12" s="180"/>
      <c r="E12" s="170"/>
      <c r="F12" s="181"/>
      <c r="G12" s="170" t="s">
        <v>18</v>
      </c>
      <c r="H12" s="182"/>
      <c r="I12" s="181"/>
      <c r="J12" s="170" t="s">
        <v>19</v>
      </c>
      <c r="K12" s="183"/>
      <c r="L12" s="181"/>
      <c r="M12" s="170" t="s">
        <v>20</v>
      </c>
      <c r="N12" s="155"/>
      <c r="O12" s="181"/>
      <c r="P12" s="170" t="s">
        <v>21</v>
      </c>
      <c r="Q12" s="155"/>
      <c r="R12" s="181"/>
      <c r="S12" s="170" t="s">
        <v>7</v>
      </c>
      <c r="T12" s="155"/>
      <c r="U12" s="29"/>
      <c r="V12" s="17"/>
      <c r="W12" s="14"/>
      <c r="X12" s="101"/>
      <c r="Y12" s="14"/>
      <c r="Z12" s="14"/>
      <c r="AA12" s="14"/>
      <c r="AB12" s="14"/>
      <c r="AC12" s="15"/>
      <c r="AD12" s="177"/>
      <c r="AE12" s="177"/>
      <c r="AF12" s="177"/>
      <c r="AG12" s="177"/>
      <c r="AH12" s="177"/>
      <c r="AI12" s="177"/>
      <c r="AJ12" s="177"/>
    </row>
    <row r="13" spans="1:36" ht="15.6" customHeight="1" x14ac:dyDescent="0.25">
      <c r="A13" s="179"/>
      <c r="B13" s="17" t="s">
        <v>0</v>
      </c>
      <c r="C13" s="14" t="s">
        <v>4</v>
      </c>
      <c r="D13" s="180" t="s">
        <v>1</v>
      </c>
      <c r="E13" s="14" t="s">
        <v>3</v>
      </c>
      <c r="F13" s="17" t="s">
        <v>17</v>
      </c>
      <c r="G13" s="14" t="s">
        <v>120</v>
      </c>
      <c r="H13" s="115" t="s">
        <v>121</v>
      </c>
      <c r="I13" s="17" t="s">
        <v>17</v>
      </c>
      <c r="J13" s="14" t="s">
        <v>120</v>
      </c>
      <c r="K13" s="115" t="s">
        <v>121</v>
      </c>
      <c r="L13" s="17" t="s">
        <v>17</v>
      </c>
      <c r="M13" s="14" t="s">
        <v>120</v>
      </c>
      <c r="N13" s="115" t="s">
        <v>121</v>
      </c>
      <c r="O13" s="17" t="s">
        <v>17</v>
      </c>
      <c r="P13" s="14" t="s">
        <v>120</v>
      </c>
      <c r="Q13" s="115" t="s">
        <v>121</v>
      </c>
      <c r="R13" s="17" t="s">
        <v>17</v>
      </c>
      <c r="S13" s="14" t="s">
        <v>120</v>
      </c>
      <c r="T13" s="115" t="s">
        <v>121</v>
      </c>
      <c r="U13" s="29"/>
      <c r="V13" s="17" t="s">
        <v>0</v>
      </c>
      <c r="W13" s="14" t="s">
        <v>4</v>
      </c>
      <c r="X13" s="180" t="s">
        <v>1</v>
      </c>
      <c r="Y13" s="17" t="s">
        <v>18</v>
      </c>
      <c r="Z13" s="14" t="s">
        <v>19</v>
      </c>
      <c r="AA13" s="14" t="s">
        <v>20</v>
      </c>
      <c r="AB13" s="14" t="s">
        <v>21</v>
      </c>
      <c r="AC13" s="15" t="s">
        <v>17</v>
      </c>
      <c r="AD13" s="177"/>
      <c r="AE13" s="177"/>
      <c r="AF13" s="177"/>
      <c r="AG13" s="177"/>
      <c r="AH13" s="177"/>
      <c r="AI13" s="177"/>
      <c r="AJ13" s="177"/>
    </row>
    <row r="14" spans="1:36" ht="15.6" customHeight="1" x14ac:dyDescent="0.25">
      <c r="A14" s="179"/>
      <c r="B14" s="30">
        <v>1986</v>
      </c>
      <c r="C14" s="30" t="s">
        <v>34</v>
      </c>
      <c r="D14" s="35" t="s">
        <v>35</v>
      </c>
      <c r="E14" s="83"/>
      <c r="F14" s="35"/>
      <c r="G14" s="35"/>
      <c r="H14" s="36"/>
      <c r="I14" s="30"/>
      <c r="J14" s="30"/>
      <c r="K14" s="36"/>
      <c r="L14" s="30"/>
      <c r="M14" s="30"/>
      <c r="N14" s="36"/>
      <c r="O14" s="30"/>
      <c r="P14" s="30"/>
      <c r="Q14" s="36"/>
      <c r="R14" s="30"/>
      <c r="S14" s="185"/>
      <c r="T14" s="103"/>
      <c r="U14" s="29"/>
      <c r="V14" s="30">
        <v>1986</v>
      </c>
      <c r="W14" s="30" t="s">
        <v>34</v>
      </c>
      <c r="X14" s="35" t="s">
        <v>35</v>
      </c>
      <c r="Y14" s="186"/>
      <c r="Z14" s="186"/>
      <c r="AA14" s="186"/>
      <c r="AB14" s="186"/>
      <c r="AC14" s="30"/>
      <c r="AD14" s="177"/>
      <c r="AE14" s="177"/>
      <c r="AF14" s="177"/>
      <c r="AG14" s="177"/>
      <c r="AH14" s="177"/>
      <c r="AI14" s="177"/>
      <c r="AJ14" s="177"/>
    </row>
    <row r="15" spans="1:36" ht="15.6" customHeight="1" x14ac:dyDescent="0.25">
      <c r="A15" s="179"/>
      <c r="B15" s="30" t="s">
        <v>126</v>
      </c>
      <c r="C15" s="30"/>
      <c r="D15" s="35"/>
      <c r="E15" s="83"/>
      <c r="F15" s="35"/>
      <c r="G15" s="35"/>
      <c r="H15" s="36"/>
      <c r="I15" s="30"/>
      <c r="J15" s="30"/>
      <c r="K15" s="36"/>
      <c r="L15" s="30"/>
      <c r="M15" s="30"/>
      <c r="N15" s="36"/>
      <c r="O15" s="30"/>
      <c r="P15" s="30"/>
      <c r="Q15" s="36"/>
      <c r="R15" s="30"/>
      <c r="S15" s="185"/>
      <c r="T15" s="103"/>
      <c r="U15" s="29"/>
      <c r="V15" s="30" t="s">
        <v>126</v>
      </c>
      <c r="W15" s="30"/>
      <c r="X15" s="35"/>
      <c r="Y15" s="186"/>
      <c r="Z15" s="186"/>
      <c r="AA15" s="186"/>
      <c r="AB15" s="186"/>
      <c r="AC15" s="30"/>
      <c r="AD15" s="177"/>
      <c r="AE15" s="177"/>
      <c r="AF15" s="177"/>
      <c r="AG15" s="177"/>
      <c r="AH15" s="177"/>
      <c r="AI15" s="177"/>
      <c r="AJ15" s="177"/>
    </row>
    <row r="16" spans="1:36" ht="15.6" customHeight="1" x14ac:dyDescent="0.25">
      <c r="A16" s="179"/>
      <c r="B16" s="30">
        <v>1989</v>
      </c>
      <c r="C16" s="30" t="s">
        <v>36</v>
      </c>
      <c r="D16" s="35" t="s">
        <v>37</v>
      </c>
      <c r="E16" s="83">
        <v>2</v>
      </c>
      <c r="F16" s="33">
        <v>0</v>
      </c>
      <c r="G16" s="30">
        <v>1</v>
      </c>
      <c r="H16" s="103">
        <v>0</v>
      </c>
      <c r="I16" s="30">
        <v>0</v>
      </c>
      <c r="J16" s="30">
        <v>1</v>
      </c>
      <c r="K16" s="103">
        <v>0</v>
      </c>
      <c r="L16" s="30">
        <v>1</v>
      </c>
      <c r="M16" s="30">
        <v>1</v>
      </c>
      <c r="N16" s="103">
        <v>1</v>
      </c>
      <c r="O16" s="30">
        <v>0</v>
      </c>
      <c r="P16" s="30">
        <v>2</v>
      </c>
      <c r="Q16" s="103">
        <v>0</v>
      </c>
      <c r="R16" s="30">
        <v>1</v>
      </c>
      <c r="S16" s="30">
        <v>5</v>
      </c>
      <c r="T16" s="103">
        <v>0.2</v>
      </c>
      <c r="U16" s="29"/>
      <c r="V16" s="30">
        <v>1989</v>
      </c>
      <c r="W16" s="30" t="s">
        <v>36</v>
      </c>
      <c r="X16" s="35" t="s">
        <v>37</v>
      </c>
      <c r="Y16" s="186"/>
      <c r="Z16" s="186"/>
      <c r="AA16" s="186"/>
      <c r="AB16" s="186"/>
      <c r="AC16" s="30"/>
      <c r="AD16" s="177"/>
      <c r="AE16" s="177"/>
      <c r="AF16" s="177"/>
      <c r="AG16" s="177"/>
      <c r="AH16" s="177"/>
      <c r="AI16" s="177"/>
      <c r="AJ16" s="177"/>
    </row>
    <row r="17" spans="1:36" ht="15.6" customHeight="1" x14ac:dyDescent="0.25">
      <c r="A17" s="179"/>
      <c r="B17" s="30">
        <v>1990</v>
      </c>
      <c r="C17" s="30" t="s">
        <v>38</v>
      </c>
      <c r="D17" s="35" t="s">
        <v>37</v>
      </c>
      <c r="E17" s="83"/>
      <c r="F17" s="35"/>
      <c r="G17" s="35"/>
      <c r="H17" s="36"/>
      <c r="I17" s="30"/>
      <c r="J17" s="30"/>
      <c r="K17" s="36"/>
      <c r="L17" s="30"/>
      <c r="M17" s="30"/>
      <c r="N17" s="36"/>
      <c r="O17" s="30"/>
      <c r="P17" s="30"/>
      <c r="Q17" s="36"/>
      <c r="R17" s="30"/>
      <c r="S17" s="185"/>
      <c r="T17" s="103"/>
      <c r="U17" s="29"/>
      <c r="V17" s="30">
        <v>1990</v>
      </c>
      <c r="W17" s="30" t="s">
        <v>38</v>
      </c>
      <c r="X17" s="35" t="s">
        <v>37</v>
      </c>
      <c r="Y17" s="186"/>
      <c r="Z17" s="186"/>
      <c r="AA17" s="186"/>
      <c r="AB17" s="186"/>
      <c r="AC17" s="30"/>
      <c r="AD17" s="177"/>
      <c r="AE17" s="177"/>
      <c r="AF17" s="177"/>
      <c r="AG17" s="177"/>
      <c r="AH17" s="177"/>
      <c r="AI17" s="177"/>
      <c r="AJ17" s="177"/>
    </row>
    <row r="18" spans="1:36" ht="15.6" customHeight="1" x14ac:dyDescent="0.25">
      <c r="A18" s="179"/>
      <c r="B18" s="30">
        <v>1991</v>
      </c>
      <c r="C18" s="30" t="s">
        <v>39</v>
      </c>
      <c r="D18" s="35" t="s">
        <v>37</v>
      </c>
      <c r="E18" s="83"/>
      <c r="F18" s="35"/>
      <c r="G18" s="35"/>
      <c r="H18" s="36"/>
      <c r="I18" s="30"/>
      <c r="J18" s="30"/>
      <c r="K18" s="36"/>
      <c r="L18" s="30"/>
      <c r="M18" s="30"/>
      <c r="N18" s="36"/>
      <c r="O18" s="30"/>
      <c r="P18" s="30"/>
      <c r="Q18" s="36"/>
      <c r="R18" s="30"/>
      <c r="S18" s="185"/>
      <c r="T18" s="103"/>
      <c r="U18" s="29"/>
      <c r="V18" s="30">
        <v>1991</v>
      </c>
      <c r="W18" s="30" t="s">
        <v>39</v>
      </c>
      <c r="X18" s="35" t="s">
        <v>37</v>
      </c>
      <c r="Y18" s="186"/>
      <c r="Z18" s="186"/>
      <c r="AA18" s="186"/>
      <c r="AB18" s="186"/>
      <c r="AC18" s="30"/>
      <c r="AD18" s="177"/>
      <c r="AE18" s="177"/>
      <c r="AF18" s="177"/>
      <c r="AG18" s="177"/>
      <c r="AH18" s="177"/>
      <c r="AI18" s="177"/>
      <c r="AJ18" s="177"/>
    </row>
    <row r="19" spans="1:36" ht="15.6" customHeight="1" x14ac:dyDescent="0.25">
      <c r="A19" s="179"/>
      <c r="B19" s="16" t="s">
        <v>7</v>
      </c>
      <c r="C19" s="17"/>
      <c r="D19" s="15"/>
      <c r="E19" s="18">
        <f>SUM(E12:E18)</f>
        <v>2</v>
      </c>
      <c r="F19" s="18">
        <f>SUM(F14:F18)</f>
        <v>0</v>
      </c>
      <c r="G19" s="18">
        <f>SUM(G14:G18)</f>
        <v>1</v>
      </c>
      <c r="H19" s="187">
        <f>PRODUCT(F19/G19)</f>
        <v>0</v>
      </c>
      <c r="I19" s="18">
        <f>SUM(I14:I18)</f>
        <v>0</v>
      </c>
      <c r="J19" s="18">
        <f>SUM(J14:J18)</f>
        <v>1</v>
      </c>
      <c r="K19" s="187">
        <f>PRODUCT(I19/J19)</f>
        <v>0</v>
      </c>
      <c r="L19" s="18">
        <f>SUM(L14:L18)</f>
        <v>1</v>
      </c>
      <c r="M19" s="18">
        <f>SUM(M14:M18)</f>
        <v>1</v>
      </c>
      <c r="N19" s="187">
        <f>PRODUCT(L19/M19)</f>
        <v>1</v>
      </c>
      <c r="O19" s="18">
        <f>SUM(O14:O18)</f>
        <v>0</v>
      </c>
      <c r="P19" s="18">
        <f>SUM(P14:P18)</f>
        <v>2</v>
      </c>
      <c r="Q19" s="187">
        <f>PRODUCT(O19/P19)</f>
        <v>0</v>
      </c>
      <c r="R19" s="18">
        <f>SUM(R14:R18)</f>
        <v>1</v>
      </c>
      <c r="S19" s="18">
        <f>SUM(S14:S18)</f>
        <v>5</v>
      </c>
      <c r="T19" s="187">
        <f>PRODUCT(R19/S19)</f>
        <v>0.2</v>
      </c>
      <c r="U19" s="177"/>
      <c r="V19" s="17"/>
      <c r="W19" s="14"/>
      <c r="X19" s="101"/>
      <c r="Y19" s="14"/>
      <c r="Z19" s="14"/>
      <c r="AA19" s="14"/>
      <c r="AB19" s="14"/>
      <c r="AC19" s="15"/>
      <c r="AD19" s="177"/>
      <c r="AE19" s="177"/>
      <c r="AF19" s="177"/>
      <c r="AG19" s="177"/>
      <c r="AH19" s="177"/>
      <c r="AI19" s="177"/>
      <c r="AJ19" s="177"/>
    </row>
    <row r="20" spans="1:36" ht="15.6" customHeight="1" x14ac:dyDescent="0.25">
      <c r="A20" s="179"/>
      <c r="B20" s="177"/>
      <c r="C20" s="177"/>
      <c r="D20" s="177"/>
      <c r="E20" s="29"/>
      <c r="F20" s="177"/>
      <c r="G20" s="177"/>
      <c r="H20" s="189"/>
      <c r="I20" s="177"/>
      <c r="J20" s="177"/>
      <c r="K20" s="190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</row>
    <row r="21" spans="1:36" ht="15.6" customHeight="1" x14ac:dyDescent="0.25">
      <c r="A21" s="179"/>
      <c r="B21" s="10" t="s">
        <v>123</v>
      </c>
      <c r="C21" s="11"/>
      <c r="D21" s="174"/>
      <c r="E21" s="11"/>
      <c r="F21" s="130"/>
      <c r="G21" s="79"/>
      <c r="H21" s="11"/>
      <c r="I21" s="130"/>
      <c r="J21" s="79"/>
      <c r="K21" s="11"/>
      <c r="L21" s="130"/>
      <c r="M21" s="79"/>
      <c r="N21" s="11"/>
      <c r="O21" s="130"/>
      <c r="P21" s="79"/>
      <c r="Q21" s="11"/>
      <c r="R21" s="130"/>
      <c r="S21" s="79"/>
      <c r="T21" s="31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</row>
    <row r="22" spans="1:36" ht="15.6" customHeight="1" x14ac:dyDescent="0.25">
      <c r="A22" s="179"/>
      <c r="B22" s="17"/>
      <c r="C22" s="14"/>
      <c r="D22" s="180"/>
      <c r="E22" s="170"/>
      <c r="F22" s="181"/>
      <c r="G22" s="170" t="s">
        <v>18</v>
      </c>
      <c r="H22" s="182"/>
      <c r="I22" s="181"/>
      <c r="J22" s="170" t="s">
        <v>19</v>
      </c>
      <c r="K22" s="183"/>
      <c r="L22" s="181"/>
      <c r="M22" s="170" t="s">
        <v>20</v>
      </c>
      <c r="N22" s="155"/>
      <c r="O22" s="181"/>
      <c r="P22" s="170" t="s">
        <v>21</v>
      </c>
      <c r="Q22" s="155"/>
      <c r="R22" s="181"/>
      <c r="S22" s="170" t="s">
        <v>7</v>
      </c>
      <c r="T22" s="155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</row>
    <row r="23" spans="1:36" ht="15.6" customHeight="1" x14ac:dyDescent="0.25">
      <c r="A23" s="179"/>
      <c r="B23" s="22"/>
      <c r="C23" s="14"/>
      <c r="D23" s="180"/>
      <c r="E23" s="14" t="s">
        <v>3</v>
      </c>
      <c r="F23" s="17" t="s">
        <v>17</v>
      </c>
      <c r="G23" s="14" t="s">
        <v>120</v>
      </c>
      <c r="H23" s="115" t="s">
        <v>121</v>
      </c>
      <c r="I23" s="17" t="s">
        <v>17</v>
      </c>
      <c r="J23" s="14" t="s">
        <v>120</v>
      </c>
      <c r="K23" s="115" t="s">
        <v>121</v>
      </c>
      <c r="L23" s="17" t="s">
        <v>17</v>
      </c>
      <c r="M23" s="14" t="s">
        <v>120</v>
      </c>
      <c r="N23" s="115" t="s">
        <v>121</v>
      </c>
      <c r="O23" s="17" t="s">
        <v>17</v>
      </c>
      <c r="P23" s="14" t="s">
        <v>120</v>
      </c>
      <c r="Q23" s="115" t="s">
        <v>121</v>
      </c>
      <c r="R23" s="17" t="s">
        <v>17</v>
      </c>
      <c r="S23" s="14" t="s">
        <v>120</v>
      </c>
      <c r="T23" s="115" t="s">
        <v>121</v>
      </c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</row>
    <row r="24" spans="1:36" ht="15.6" customHeight="1" x14ac:dyDescent="0.25">
      <c r="A24" s="179"/>
      <c r="B24" s="16" t="s">
        <v>124</v>
      </c>
      <c r="C24" s="17"/>
      <c r="D24" s="15"/>
      <c r="E24" s="15">
        <f>PRODUCT(E9)</f>
        <v>87</v>
      </c>
      <c r="F24" s="18">
        <f>PRODUCT(F9)</f>
        <v>30</v>
      </c>
      <c r="G24" s="18">
        <f>PRODUCT(G9)</f>
        <v>80</v>
      </c>
      <c r="H24" s="187">
        <f>PRODUCT(H9)</f>
        <v>0.375</v>
      </c>
      <c r="I24" s="18">
        <f>PRODUCT(I9)</f>
        <v>67</v>
      </c>
      <c r="J24" s="18">
        <f>PRODUCT(J9)</f>
        <v>126</v>
      </c>
      <c r="K24" s="187">
        <f>PRODUCT(K9)</f>
        <v>0.53174603174603174</v>
      </c>
      <c r="L24" s="18">
        <f>PRODUCT(L9)</f>
        <v>68</v>
      </c>
      <c r="M24" s="18">
        <f>PRODUCT(M9)</f>
        <v>97</v>
      </c>
      <c r="N24" s="187">
        <f>PRODUCT(N9)</f>
        <v>0.7010309278350515</v>
      </c>
      <c r="O24" s="18">
        <f>PRODUCT(O9)</f>
        <v>67</v>
      </c>
      <c r="P24" s="18">
        <f>PRODUCT(P9)</f>
        <v>114</v>
      </c>
      <c r="Q24" s="187">
        <f>PRODUCT(Q9)</f>
        <v>0.58771929824561409</v>
      </c>
      <c r="R24" s="18">
        <f>PRODUCT(R9)</f>
        <v>232</v>
      </c>
      <c r="S24" s="18">
        <f>PRODUCT(S9)</f>
        <v>505</v>
      </c>
      <c r="T24" s="187">
        <f>PRODUCT(T9)</f>
        <v>0.45800000000000002</v>
      </c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</row>
    <row r="25" spans="1:36" ht="15.6" customHeight="1" x14ac:dyDescent="0.25">
      <c r="A25" s="179"/>
      <c r="B25" s="16" t="s">
        <v>125</v>
      </c>
      <c r="C25" s="17"/>
      <c r="D25" s="15"/>
      <c r="E25" s="15">
        <f>PRODUCT(E19)</f>
        <v>2</v>
      </c>
      <c r="F25" s="18">
        <f t="shared" ref="F25:T25" si="0">PRODUCT(F19)</f>
        <v>0</v>
      </c>
      <c r="G25" s="18">
        <f t="shared" si="0"/>
        <v>1</v>
      </c>
      <c r="H25" s="187">
        <f t="shared" si="0"/>
        <v>0</v>
      </c>
      <c r="I25" s="18">
        <f t="shared" si="0"/>
        <v>0</v>
      </c>
      <c r="J25" s="18">
        <f t="shared" si="0"/>
        <v>1</v>
      </c>
      <c r="K25" s="187">
        <f t="shared" si="0"/>
        <v>0</v>
      </c>
      <c r="L25" s="18">
        <f t="shared" si="0"/>
        <v>1</v>
      </c>
      <c r="M25" s="18">
        <f t="shared" si="0"/>
        <v>1</v>
      </c>
      <c r="N25" s="187">
        <f t="shared" si="0"/>
        <v>1</v>
      </c>
      <c r="O25" s="18">
        <f t="shared" si="0"/>
        <v>0</v>
      </c>
      <c r="P25" s="18">
        <f t="shared" si="0"/>
        <v>2</v>
      </c>
      <c r="Q25" s="187">
        <f t="shared" si="0"/>
        <v>0</v>
      </c>
      <c r="R25" s="18">
        <f t="shared" si="0"/>
        <v>1</v>
      </c>
      <c r="S25" s="18">
        <f t="shared" si="0"/>
        <v>5</v>
      </c>
      <c r="T25" s="187">
        <f t="shared" si="0"/>
        <v>0.2</v>
      </c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</row>
    <row r="26" spans="1:36" ht="15.6" customHeight="1" x14ac:dyDescent="0.25">
      <c r="A26" s="179"/>
      <c r="B26" s="177"/>
      <c r="C26" s="177"/>
      <c r="D26" s="177"/>
      <c r="E26" s="29"/>
      <c r="F26" s="177"/>
      <c r="G26" s="177"/>
      <c r="H26" s="189"/>
      <c r="I26" s="177"/>
      <c r="J26" s="177"/>
      <c r="K26" s="190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</row>
    <row r="27" spans="1:36" ht="15.6" customHeight="1" x14ac:dyDescent="0.25">
      <c r="A27" s="179"/>
      <c r="B27" s="177"/>
      <c r="C27" s="177"/>
      <c r="D27" s="177"/>
      <c r="E27" s="29"/>
      <c r="F27" s="177"/>
      <c r="G27" s="177"/>
      <c r="H27" s="189"/>
      <c r="I27" s="177"/>
      <c r="J27" s="177"/>
      <c r="K27" s="190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</row>
    <row r="28" spans="1:36" ht="15.6" customHeight="1" x14ac:dyDescent="0.25">
      <c r="A28" s="179"/>
      <c r="B28" s="177"/>
      <c r="C28" s="177"/>
      <c r="D28" s="177"/>
      <c r="E28" s="29"/>
      <c r="F28" s="177"/>
      <c r="G28" s="177"/>
      <c r="H28" s="189"/>
      <c r="I28" s="177"/>
      <c r="J28" s="177"/>
      <c r="K28" s="190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</row>
    <row r="29" spans="1:36" ht="15.6" customHeight="1" x14ac:dyDescent="0.25">
      <c r="A29" s="179"/>
      <c r="B29" s="177"/>
      <c r="C29" s="177"/>
      <c r="D29" s="177"/>
      <c r="E29" s="29"/>
      <c r="F29" s="177"/>
      <c r="G29" s="177"/>
      <c r="H29" s="189"/>
      <c r="I29" s="177"/>
      <c r="J29" s="177"/>
      <c r="K29" s="190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</row>
    <row r="30" spans="1:36" ht="15.6" customHeight="1" x14ac:dyDescent="0.25">
      <c r="A30" s="179"/>
      <c r="B30" s="177"/>
      <c r="C30" s="177"/>
      <c r="D30" s="177"/>
      <c r="E30" s="29"/>
      <c r="F30" s="177"/>
      <c r="G30" s="177"/>
      <c r="H30" s="189"/>
      <c r="I30" s="177"/>
      <c r="J30" s="177"/>
      <c r="K30" s="190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</row>
    <row r="31" spans="1:36" ht="15.6" customHeight="1" x14ac:dyDescent="0.25">
      <c r="A31" s="179"/>
      <c r="B31" s="177"/>
      <c r="C31" s="177"/>
      <c r="D31" s="177"/>
      <c r="E31" s="29"/>
      <c r="F31" s="177"/>
      <c r="G31" s="177"/>
      <c r="H31" s="189"/>
      <c r="I31" s="177"/>
      <c r="J31" s="177"/>
      <c r="K31" s="190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</row>
    <row r="32" spans="1:36" ht="15.6" customHeight="1" x14ac:dyDescent="0.25">
      <c r="A32" s="179"/>
      <c r="B32" s="177"/>
      <c r="C32" s="177"/>
      <c r="D32" s="177"/>
      <c r="E32" s="29"/>
      <c r="F32" s="177"/>
      <c r="G32" s="177"/>
      <c r="H32" s="189"/>
      <c r="I32" s="177"/>
      <c r="J32" s="177"/>
      <c r="K32" s="190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</row>
    <row r="33" spans="1:36" ht="15.6" customHeight="1" x14ac:dyDescent="0.25">
      <c r="A33" s="179"/>
      <c r="B33" s="177"/>
      <c r="C33" s="177"/>
      <c r="D33" s="177"/>
      <c r="E33" s="29"/>
      <c r="F33" s="177"/>
      <c r="G33" s="177"/>
      <c r="H33" s="189"/>
      <c r="I33" s="177"/>
      <c r="J33" s="177"/>
      <c r="K33" s="190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</row>
    <row r="34" spans="1:36" ht="15.6" customHeight="1" x14ac:dyDescent="0.25">
      <c r="A34" s="179"/>
      <c r="B34" s="177"/>
      <c r="C34" s="177"/>
      <c r="D34" s="177"/>
      <c r="E34" s="29"/>
      <c r="F34" s="177"/>
      <c r="G34" s="177"/>
      <c r="H34" s="189"/>
      <c r="I34" s="177"/>
      <c r="J34" s="177"/>
      <c r="K34" s="190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</row>
    <row r="35" spans="1:36" ht="15.6" customHeight="1" x14ac:dyDescent="0.25">
      <c r="A35" s="179"/>
      <c r="B35" s="177"/>
      <c r="C35" s="177"/>
      <c r="D35" s="177"/>
      <c r="E35" s="29"/>
      <c r="F35" s="177"/>
      <c r="G35" s="177"/>
      <c r="H35" s="189"/>
      <c r="I35" s="177"/>
      <c r="J35" s="177"/>
      <c r="K35" s="190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</row>
    <row r="36" spans="1:36" ht="15.6" customHeight="1" x14ac:dyDescent="0.25">
      <c r="A36" s="179"/>
      <c r="B36" s="177"/>
      <c r="C36" s="177"/>
      <c r="D36" s="177"/>
      <c r="E36" s="29"/>
      <c r="F36" s="177"/>
      <c r="G36" s="177"/>
      <c r="H36" s="189"/>
      <c r="I36" s="177"/>
      <c r="J36" s="177"/>
      <c r="K36" s="190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</row>
    <row r="37" spans="1:36" ht="15.6" customHeight="1" x14ac:dyDescent="0.25">
      <c r="A37" s="179"/>
      <c r="B37" s="177"/>
      <c r="C37" s="177"/>
      <c r="D37" s="177"/>
      <c r="E37" s="29"/>
      <c r="F37" s="177"/>
      <c r="G37" s="177"/>
      <c r="H37" s="189"/>
      <c r="I37" s="177"/>
      <c r="J37" s="177"/>
      <c r="K37" s="190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</row>
    <row r="38" spans="1:36" ht="15.6" customHeight="1" x14ac:dyDescent="0.25">
      <c r="A38" s="179"/>
      <c r="B38" s="177"/>
      <c r="C38" s="177"/>
      <c r="D38" s="177"/>
      <c r="E38" s="29"/>
      <c r="F38" s="177"/>
      <c r="G38" s="177"/>
      <c r="H38" s="189"/>
      <c r="I38" s="177"/>
      <c r="J38" s="177"/>
      <c r="K38" s="190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</row>
    <row r="39" spans="1:36" ht="15.6" customHeight="1" x14ac:dyDescent="0.25">
      <c r="A39" s="179"/>
      <c r="B39" s="177"/>
      <c r="C39" s="177"/>
      <c r="D39" s="177"/>
      <c r="E39" s="29"/>
      <c r="F39" s="177"/>
      <c r="G39" s="177"/>
      <c r="H39" s="189"/>
      <c r="I39" s="177"/>
      <c r="J39" s="177"/>
      <c r="K39" s="190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</row>
    <row r="40" spans="1:36" ht="15.6" customHeight="1" x14ac:dyDescent="0.25">
      <c r="A40" s="179"/>
      <c r="B40" s="177"/>
      <c r="C40" s="177"/>
      <c r="D40" s="177"/>
      <c r="E40" s="29"/>
      <c r="F40" s="177"/>
      <c r="G40" s="177"/>
      <c r="H40" s="189"/>
      <c r="I40" s="177"/>
      <c r="J40" s="177"/>
      <c r="K40" s="190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</row>
    <row r="41" spans="1:36" ht="15.6" customHeight="1" x14ac:dyDescent="0.25">
      <c r="A41" s="179"/>
      <c r="B41" s="177"/>
      <c r="C41" s="177"/>
      <c r="D41" s="177"/>
      <c r="E41" s="29"/>
      <c r="F41" s="177"/>
      <c r="G41" s="177"/>
      <c r="H41" s="189"/>
      <c r="I41" s="177"/>
      <c r="J41" s="177"/>
      <c r="K41" s="190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</row>
    <row r="42" spans="1:36" ht="15.6" customHeight="1" x14ac:dyDescent="0.25">
      <c r="A42" s="179"/>
      <c r="B42" s="177"/>
      <c r="C42" s="177"/>
      <c r="D42" s="177"/>
      <c r="E42" s="29"/>
      <c r="F42" s="177"/>
      <c r="G42" s="177"/>
      <c r="H42" s="189"/>
      <c r="I42" s="177"/>
      <c r="J42" s="177"/>
      <c r="K42" s="190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</row>
    <row r="43" spans="1:36" ht="15.6" customHeight="1" x14ac:dyDescent="0.25">
      <c r="A43" s="179"/>
      <c r="B43" s="177"/>
      <c r="C43" s="177"/>
      <c r="D43" s="177"/>
      <c r="E43" s="29"/>
      <c r="F43" s="177"/>
      <c r="G43" s="177"/>
      <c r="H43" s="189"/>
      <c r="I43" s="177"/>
      <c r="J43" s="177"/>
      <c r="K43" s="190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</row>
    <row r="44" spans="1:36" ht="15.6" customHeight="1" x14ac:dyDescent="0.25">
      <c r="A44" s="179"/>
      <c r="B44" s="177"/>
      <c r="C44" s="177"/>
      <c r="D44" s="177"/>
      <c r="E44" s="29"/>
      <c r="F44" s="177"/>
      <c r="G44" s="177"/>
      <c r="H44" s="189"/>
      <c r="I44" s="177"/>
      <c r="J44" s="177"/>
      <c r="K44" s="190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</row>
    <row r="45" spans="1:36" ht="15.6" customHeight="1" x14ac:dyDescent="0.25">
      <c r="A45" s="179"/>
      <c r="B45" s="177"/>
      <c r="C45" s="177"/>
      <c r="D45" s="177"/>
      <c r="E45" s="29"/>
      <c r="F45" s="177"/>
      <c r="G45" s="177"/>
      <c r="H45" s="189"/>
      <c r="I45" s="177"/>
      <c r="J45" s="177"/>
      <c r="K45" s="190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</row>
    <row r="46" spans="1:36" ht="15.6" customHeight="1" x14ac:dyDescent="0.25">
      <c r="A46" s="179"/>
      <c r="B46" s="177"/>
      <c r="C46" s="177"/>
      <c r="D46" s="177"/>
      <c r="E46" s="29"/>
      <c r="F46" s="177"/>
      <c r="G46" s="177"/>
      <c r="H46" s="189"/>
      <c r="I46" s="177"/>
      <c r="J46" s="177"/>
      <c r="K46" s="190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</row>
    <row r="47" spans="1:36" s="192" customFormat="1" ht="15.6" customHeight="1" x14ac:dyDescent="0.25">
      <c r="A47" s="191"/>
      <c r="B47" s="177"/>
      <c r="C47" s="177"/>
      <c r="D47" s="177"/>
      <c r="E47" s="29"/>
      <c r="F47" s="177"/>
      <c r="G47" s="177"/>
      <c r="H47" s="189"/>
      <c r="I47" s="177"/>
      <c r="J47" s="177"/>
      <c r="K47" s="190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</row>
    <row r="48" spans="1:36" s="192" customFormat="1" ht="15.6" customHeight="1" x14ac:dyDescent="0.25">
      <c r="A48" s="191"/>
      <c r="B48" s="177"/>
      <c r="C48" s="177"/>
      <c r="D48" s="177"/>
      <c r="E48" s="29"/>
      <c r="F48" s="177"/>
      <c r="G48" s="177"/>
      <c r="H48" s="189"/>
      <c r="I48" s="177"/>
      <c r="J48" s="177"/>
      <c r="K48" s="190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</row>
    <row r="49" spans="1:36" ht="15.6" customHeight="1" x14ac:dyDescent="0.25">
      <c r="A49" s="179"/>
      <c r="B49" s="177"/>
      <c r="C49" s="177"/>
      <c r="D49" s="177"/>
      <c r="E49" s="29"/>
      <c r="F49" s="177"/>
      <c r="G49" s="177"/>
      <c r="H49" s="189"/>
      <c r="I49" s="177"/>
      <c r="J49" s="177"/>
      <c r="K49" s="190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</row>
    <row r="50" spans="1:36" ht="15.6" customHeight="1" x14ac:dyDescent="0.25">
      <c r="A50" s="179"/>
      <c r="B50" s="177"/>
      <c r="C50" s="177"/>
      <c r="D50" s="177"/>
      <c r="E50" s="29"/>
      <c r="F50" s="177"/>
      <c r="G50" s="177"/>
      <c r="H50" s="189"/>
      <c r="I50" s="177"/>
      <c r="J50" s="177"/>
      <c r="K50" s="190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</row>
    <row r="51" spans="1:36" ht="15.6" customHeight="1" x14ac:dyDescent="0.25">
      <c r="A51" s="179"/>
      <c r="B51" s="177"/>
      <c r="C51" s="177"/>
      <c r="D51" s="177"/>
      <c r="E51" s="29"/>
      <c r="F51" s="177"/>
      <c r="G51" s="177"/>
      <c r="H51" s="189"/>
      <c r="I51" s="177"/>
      <c r="J51" s="177"/>
      <c r="K51" s="190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</row>
    <row r="52" spans="1:36" ht="15.6" customHeight="1" x14ac:dyDescent="0.25">
      <c r="A52" s="179"/>
      <c r="B52" s="177"/>
      <c r="C52" s="177"/>
      <c r="D52" s="177"/>
      <c r="E52" s="29"/>
      <c r="F52" s="177"/>
      <c r="G52" s="177"/>
      <c r="H52" s="189"/>
      <c r="I52" s="177"/>
      <c r="J52" s="177"/>
      <c r="K52" s="190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</row>
    <row r="53" spans="1:36" ht="15.6" customHeight="1" x14ac:dyDescent="0.25">
      <c r="A53" s="179"/>
      <c r="B53" s="177"/>
      <c r="C53" s="177"/>
      <c r="D53" s="177"/>
      <c r="E53" s="29"/>
      <c r="F53" s="177"/>
      <c r="G53" s="177"/>
      <c r="H53" s="189"/>
      <c r="I53" s="177"/>
      <c r="J53" s="177"/>
      <c r="K53" s="190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</row>
    <row r="54" spans="1:36" ht="15.6" customHeight="1" x14ac:dyDescent="0.25">
      <c r="A54" s="179"/>
      <c r="B54" s="177"/>
      <c r="C54" s="177"/>
      <c r="D54" s="177"/>
      <c r="E54" s="29"/>
      <c r="F54" s="177"/>
      <c r="G54" s="177"/>
      <c r="H54" s="189"/>
      <c r="I54" s="177"/>
      <c r="J54" s="177"/>
      <c r="K54" s="190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</row>
    <row r="55" spans="1:36" ht="15.6" customHeight="1" x14ac:dyDescent="0.25">
      <c r="A55" s="179"/>
      <c r="B55" s="177"/>
      <c r="C55" s="177"/>
      <c r="D55" s="177"/>
      <c r="E55" s="29"/>
      <c r="F55" s="177"/>
      <c r="G55" s="177"/>
      <c r="H55" s="189"/>
      <c r="I55" s="177"/>
      <c r="J55" s="177"/>
      <c r="K55" s="190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</row>
    <row r="56" spans="1:36" ht="15.6" customHeight="1" x14ac:dyDescent="0.25">
      <c r="A56" s="179"/>
      <c r="B56" s="177"/>
      <c r="C56" s="177"/>
      <c r="D56" s="177"/>
      <c r="E56" s="29"/>
      <c r="F56" s="177"/>
      <c r="G56" s="177"/>
      <c r="H56" s="189"/>
      <c r="I56" s="177"/>
      <c r="J56" s="177"/>
      <c r="K56" s="190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</row>
    <row r="57" spans="1:36" ht="15.6" customHeight="1" x14ac:dyDescent="0.25">
      <c r="A57" s="179"/>
      <c r="B57" s="177"/>
      <c r="C57" s="177"/>
      <c r="D57" s="177"/>
      <c r="E57" s="29"/>
      <c r="F57" s="177"/>
      <c r="G57" s="177"/>
      <c r="H57" s="189"/>
      <c r="I57" s="177"/>
      <c r="J57" s="177"/>
      <c r="K57" s="190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</row>
    <row r="58" spans="1:36" ht="15.6" customHeight="1" x14ac:dyDescent="0.25">
      <c r="A58" s="179"/>
      <c r="B58" s="177"/>
      <c r="C58" s="177"/>
      <c r="D58" s="177"/>
      <c r="E58" s="29"/>
      <c r="F58" s="177"/>
      <c r="G58" s="177"/>
      <c r="H58" s="189"/>
      <c r="I58" s="177"/>
      <c r="J58" s="177"/>
      <c r="K58" s="190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</row>
    <row r="59" spans="1:36" ht="15.6" customHeight="1" x14ac:dyDescent="0.25">
      <c r="A59" s="179"/>
      <c r="B59" s="177"/>
      <c r="C59" s="177"/>
      <c r="D59" s="177"/>
      <c r="E59" s="29"/>
      <c r="F59" s="177"/>
      <c r="G59" s="177"/>
      <c r="H59" s="189"/>
      <c r="I59" s="177"/>
      <c r="J59" s="177"/>
      <c r="K59" s="190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</row>
    <row r="60" spans="1:36" ht="15.6" customHeight="1" x14ac:dyDescent="0.25">
      <c r="A60" s="179"/>
      <c r="B60" s="177"/>
      <c r="C60" s="177"/>
      <c r="D60" s="177"/>
      <c r="E60" s="29"/>
      <c r="F60" s="177"/>
      <c r="G60" s="177"/>
      <c r="H60" s="189"/>
      <c r="I60" s="177"/>
      <c r="J60" s="177"/>
      <c r="K60" s="190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</row>
    <row r="61" spans="1:36" ht="15.6" customHeight="1" x14ac:dyDescent="0.25">
      <c r="A61" s="179"/>
      <c r="B61" s="177"/>
      <c r="C61" s="177"/>
      <c r="D61" s="177"/>
      <c r="E61" s="29"/>
      <c r="F61" s="177"/>
      <c r="G61" s="177"/>
      <c r="H61" s="189"/>
      <c r="I61" s="177"/>
      <c r="J61" s="177"/>
      <c r="K61" s="190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</row>
    <row r="62" spans="1:36" ht="15.6" customHeight="1" x14ac:dyDescent="0.25">
      <c r="A62" s="179"/>
      <c r="B62" s="177"/>
      <c r="C62" s="177"/>
      <c r="D62" s="177"/>
      <c r="E62" s="29"/>
      <c r="F62" s="177"/>
      <c r="G62" s="177"/>
      <c r="H62" s="189"/>
      <c r="I62" s="177"/>
      <c r="J62" s="177"/>
      <c r="K62" s="190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</row>
    <row r="63" spans="1:36" ht="15.6" customHeight="1" x14ac:dyDescent="0.25">
      <c r="A63" s="179"/>
      <c r="B63" s="177"/>
      <c r="C63" s="177"/>
      <c r="D63" s="177"/>
      <c r="E63" s="29"/>
      <c r="F63" s="177"/>
      <c r="G63" s="177"/>
      <c r="H63" s="189"/>
      <c r="I63" s="177"/>
      <c r="J63" s="177"/>
      <c r="K63" s="190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</row>
    <row r="64" spans="1:36" ht="15.6" customHeight="1" x14ac:dyDescent="0.25">
      <c r="A64" s="179"/>
      <c r="B64" s="177"/>
      <c r="C64" s="177"/>
      <c r="D64" s="177"/>
      <c r="E64" s="29"/>
      <c r="F64" s="177"/>
      <c r="G64" s="177"/>
      <c r="H64" s="189"/>
      <c r="I64" s="177"/>
      <c r="J64" s="177"/>
      <c r="K64" s="190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</row>
    <row r="65" spans="1:36" ht="15.6" customHeight="1" x14ac:dyDescent="0.25">
      <c r="A65" s="179"/>
      <c r="B65" s="177"/>
      <c r="C65" s="177"/>
      <c r="D65" s="177"/>
      <c r="E65" s="29"/>
      <c r="F65" s="177"/>
      <c r="G65" s="177"/>
      <c r="H65" s="189"/>
      <c r="I65" s="177"/>
      <c r="J65" s="177"/>
      <c r="K65" s="190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</row>
    <row r="66" spans="1:36" ht="15.6" customHeight="1" x14ac:dyDescent="0.25">
      <c r="A66" s="179"/>
      <c r="B66" s="177"/>
      <c r="C66" s="177"/>
      <c r="D66" s="177"/>
      <c r="E66" s="29"/>
      <c r="F66" s="177"/>
      <c r="G66" s="177"/>
      <c r="H66" s="189"/>
      <c r="I66" s="177"/>
      <c r="J66" s="177"/>
      <c r="K66" s="190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</row>
    <row r="67" spans="1:36" ht="15.6" customHeight="1" x14ac:dyDescent="0.25">
      <c r="A67" s="179"/>
      <c r="B67" s="177"/>
      <c r="C67" s="177"/>
      <c r="D67" s="177"/>
      <c r="E67" s="29"/>
      <c r="F67" s="177"/>
      <c r="G67" s="177"/>
      <c r="H67" s="189"/>
      <c r="I67" s="177"/>
      <c r="J67" s="177"/>
      <c r="K67" s="190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</row>
    <row r="68" spans="1:36" ht="15.6" customHeight="1" x14ac:dyDescent="0.25">
      <c r="A68" s="179"/>
      <c r="B68" s="177"/>
      <c r="C68" s="177"/>
      <c r="D68" s="177"/>
      <c r="E68" s="29"/>
      <c r="F68" s="177"/>
      <c r="G68" s="177"/>
      <c r="H68" s="189"/>
      <c r="I68" s="177"/>
      <c r="J68" s="177"/>
      <c r="K68" s="190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</row>
    <row r="69" spans="1:36" ht="15.6" customHeight="1" x14ac:dyDescent="0.25">
      <c r="A69" s="179"/>
      <c r="B69" s="177"/>
      <c r="C69" s="177"/>
      <c r="D69" s="177"/>
      <c r="E69" s="29"/>
      <c r="F69" s="177"/>
      <c r="G69" s="177"/>
      <c r="H69" s="189"/>
      <c r="I69" s="177"/>
      <c r="J69" s="177"/>
      <c r="K69" s="190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</row>
    <row r="70" spans="1:36" ht="15.6" customHeight="1" x14ac:dyDescent="0.25">
      <c r="A70" s="179"/>
      <c r="B70" s="177"/>
      <c r="C70" s="177"/>
      <c r="D70" s="177"/>
      <c r="E70" s="29"/>
      <c r="F70" s="177"/>
      <c r="G70" s="177"/>
      <c r="H70" s="189"/>
      <c r="I70" s="177"/>
      <c r="J70" s="177"/>
      <c r="K70" s="190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</row>
    <row r="71" spans="1:36" s="192" customFormat="1" ht="15.6" customHeight="1" x14ac:dyDescent="0.25">
      <c r="A71" s="191"/>
      <c r="B71" s="177"/>
      <c r="C71" s="177"/>
      <c r="D71" s="177"/>
      <c r="E71" s="29"/>
      <c r="F71" s="177"/>
      <c r="G71" s="177"/>
      <c r="H71" s="189"/>
      <c r="I71" s="177"/>
      <c r="J71" s="177"/>
      <c r="K71" s="190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</row>
    <row r="72" spans="1:36" s="192" customFormat="1" ht="15.6" customHeight="1" x14ac:dyDescent="0.25">
      <c r="A72" s="191"/>
      <c r="B72" s="177"/>
      <c r="C72" s="177"/>
      <c r="D72" s="177"/>
      <c r="E72" s="29"/>
      <c r="F72" s="177"/>
      <c r="G72" s="177"/>
      <c r="H72" s="189"/>
      <c r="I72" s="177"/>
      <c r="J72" s="177"/>
      <c r="K72" s="190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</row>
    <row r="73" spans="1:36" s="192" customFormat="1" ht="15.6" customHeight="1" x14ac:dyDescent="0.25">
      <c r="A73" s="191"/>
      <c r="B73" s="177"/>
      <c r="C73" s="177"/>
      <c r="D73" s="177"/>
      <c r="E73" s="29"/>
      <c r="F73" s="177"/>
      <c r="G73" s="177"/>
      <c r="H73" s="189"/>
      <c r="I73" s="177"/>
      <c r="J73" s="177"/>
      <c r="K73" s="190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</row>
    <row r="74" spans="1:36" s="192" customFormat="1" ht="15.6" customHeight="1" x14ac:dyDescent="0.25">
      <c r="A74" s="191"/>
      <c r="B74" s="177"/>
      <c r="C74" s="177"/>
      <c r="D74" s="177"/>
      <c r="E74" s="29"/>
      <c r="F74" s="177"/>
      <c r="G74" s="177"/>
      <c r="H74" s="189"/>
      <c r="I74" s="177"/>
      <c r="J74" s="177"/>
      <c r="K74" s="190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</row>
    <row r="75" spans="1:36" s="192" customFormat="1" ht="15.6" customHeight="1" x14ac:dyDescent="0.25">
      <c r="A75" s="191"/>
      <c r="B75" s="177"/>
      <c r="C75" s="177"/>
      <c r="D75" s="177"/>
      <c r="E75" s="29"/>
      <c r="F75" s="177"/>
      <c r="G75" s="177"/>
      <c r="H75" s="189"/>
      <c r="I75" s="177"/>
      <c r="J75" s="177"/>
      <c r="K75" s="190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</row>
    <row r="76" spans="1:36" s="192" customFormat="1" ht="15.6" customHeight="1" x14ac:dyDescent="0.25">
      <c r="A76" s="191"/>
      <c r="B76" s="177"/>
      <c r="C76" s="177"/>
      <c r="D76" s="177"/>
      <c r="E76" s="29"/>
      <c r="F76" s="177"/>
      <c r="G76" s="177"/>
      <c r="H76" s="189"/>
      <c r="I76" s="177"/>
      <c r="J76" s="177"/>
      <c r="K76" s="190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</row>
    <row r="77" spans="1:36" s="192" customFormat="1" ht="15.6" customHeight="1" x14ac:dyDescent="0.25">
      <c r="A77" s="191"/>
      <c r="B77" s="177"/>
      <c r="C77" s="177"/>
      <c r="D77" s="177"/>
      <c r="E77" s="29"/>
      <c r="F77" s="177"/>
      <c r="G77" s="177"/>
      <c r="H77" s="189"/>
      <c r="I77" s="177"/>
      <c r="J77" s="177"/>
      <c r="K77" s="190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</row>
    <row r="78" spans="1:36" s="192" customFormat="1" ht="15.6" customHeight="1" x14ac:dyDescent="0.25">
      <c r="A78" s="191"/>
      <c r="B78" s="177"/>
      <c r="C78" s="177"/>
      <c r="D78" s="177"/>
      <c r="E78" s="29"/>
      <c r="F78" s="177"/>
      <c r="G78" s="177"/>
      <c r="H78" s="189"/>
      <c r="I78" s="177"/>
      <c r="J78" s="177"/>
      <c r="K78" s="190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</row>
    <row r="79" spans="1:36" s="192" customFormat="1" ht="15.6" customHeight="1" x14ac:dyDescent="0.25">
      <c r="A79" s="191"/>
      <c r="B79" s="177"/>
      <c r="C79" s="177"/>
      <c r="D79" s="177"/>
      <c r="E79" s="29"/>
      <c r="F79" s="177"/>
      <c r="G79" s="177"/>
      <c r="H79" s="189"/>
      <c r="I79" s="177"/>
      <c r="J79" s="177"/>
      <c r="K79" s="190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</row>
    <row r="80" spans="1:36" s="192" customFormat="1" ht="15.6" customHeight="1" x14ac:dyDescent="0.25">
      <c r="A80" s="191"/>
      <c r="B80" s="177"/>
      <c r="C80" s="177"/>
      <c r="D80" s="177"/>
      <c r="E80" s="29"/>
      <c r="F80" s="177"/>
      <c r="G80" s="177"/>
      <c r="H80" s="189"/>
      <c r="I80" s="177"/>
      <c r="J80" s="177"/>
      <c r="K80" s="190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</row>
    <row r="81" spans="1:36" s="192" customFormat="1" ht="15.6" customHeight="1" x14ac:dyDescent="0.25">
      <c r="A81" s="191"/>
      <c r="B81" s="177"/>
      <c r="C81" s="177"/>
      <c r="D81" s="177"/>
      <c r="E81" s="29"/>
      <c r="F81" s="177"/>
      <c r="G81" s="177"/>
      <c r="H81" s="189"/>
      <c r="I81" s="177"/>
      <c r="J81" s="177"/>
      <c r="K81" s="190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</row>
    <row r="82" spans="1:36" s="192" customFormat="1" ht="15.6" customHeight="1" x14ac:dyDescent="0.25">
      <c r="A82" s="191"/>
      <c r="B82" s="193"/>
      <c r="C82" s="193"/>
      <c r="D82" s="193"/>
      <c r="E82" s="23"/>
      <c r="F82" s="193"/>
      <c r="G82" s="193"/>
      <c r="H82" s="194"/>
      <c r="I82" s="193"/>
      <c r="J82" s="193"/>
      <c r="K82" s="195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  <c r="W82" s="193"/>
      <c r="X82" s="193"/>
      <c r="Y82" s="193"/>
      <c r="Z82" s="193"/>
      <c r="AA82" s="193"/>
      <c r="AB82" s="193"/>
      <c r="AC82" s="193"/>
      <c r="AD82" s="177"/>
      <c r="AE82" s="177"/>
      <c r="AF82" s="177"/>
      <c r="AG82" s="177"/>
      <c r="AH82" s="177"/>
      <c r="AI82" s="177"/>
      <c r="AJ82" s="177"/>
    </row>
    <row r="83" spans="1:36" s="192" customFormat="1" ht="15.6" customHeight="1" x14ac:dyDescent="0.25">
      <c r="A83" s="191"/>
      <c r="B83" s="193"/>
      <c r="C83" s="193"/>
      <c r="D83" s="193"/>
      <c r="E83" s="23"/>
      <c r="F83" s="193"/>
      <c r="G83" s="193"/>
      <c r="H83" s="194"/>
      <c r="I83" s="193"/>
      <c r="J83" s="193"/>
      <c r="K83" s="195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77"/>
      <c r="AE83" s="177"/>
      <c r="AF83" s="177"/>
      <c r="AG83" s="177"/>
      <c r="AH83" s="177"/>
      <c r="AI83" s="177"/>
      <c r="AJ83" s="177"/>
    </row>
    <row r="84" spans="1:36" s="192" customFormat="1" ht="15.6" customHeight="1" x14ac:dyDescent="0.25">
      <c r="A84" s="191"/>
      <c r="B84" s="193"/>
      <c r="C84" s="193"/>
      <c r="D84" s="193"/>
      <c r="E84" s="23"/>
      <c r="F84" s="193"/>
      <c r="G84" s="193"/>
      <c r="H84" s="194"/>
      <c r="I84" s="193"/>
      <c r="J84" s="193"/>
      <c r="K84" s="195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77"/>
      <c r="AE84" s="177"/>
      <c r="AF84" s="177"/>
      <c r="AG84" s="177"/>
      <c r="AH84" s="177"/>
      <c r="AI84" s="177"/>
      <c r="AJ84" s="177"/>
    </row>
    <row r="85" spans="1:36" s="192" customFormat="1" ht="15.6" customHeight="1" x14ac:dyDescent="0.25">
      <c r="A85" s="191"/>
      <c r="B85" s="193"/>
      <c r="C85" s="193"/>
      <c r="D85" s="193"/>
      <c r="E85" s="23"/>
      <c r="F85" s="193"/>
      <c r="G85" s="193"/>
      <c r="H85" s="194"/>
      <c r="I85" s="193"/>
      <c r="J85" s="193"/>
      <c r="K85" s="195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77"/>
      <c r="AE85" s="177"/>
      <c r="AF85" s="177"/>
      <c r="AG85" s="177"/>
      <c r="AH85" s="177"/>
      <c r="AI85" s="177"/>
      <c r="AJ85" s="177"/>
    </row>
    <row r="86" spans="1:36" s="192" customFormat="1" ht="15.6" customHeight="1" x14ac:dyDescent="0.25">
      <c r="A86" s="191"/>
      <c r="B86" s="193"/>
      <c r="C86" s="193"/>
      <c r="D86" s="193"/>
      <c r="E86" s="23"/>
      <c r="F86" s="193"/>
      <c r="G86" s="193"/>
      <c r="H86" s="194"/>
      <c r="I86" s="193"/>
      <c r="J86" s="193"/>
      <c r="K86" s="195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77"/>
      <c r="AE86" s="177"/>
      <c r="AF86" s="177"/>
      <c r="AG86" s="177"/>
      <c r="AH86" s="177"/>
      <c r="AI86" s="177"/>
      <c r="AJ86" s="177"/>
    </row>
    <row r="87" spans="1:36" s="192" customFormat="1" ht="15.6" customHeight="1" x14ac:dyDescent="0.25">
      <c r="A87" s="191"/>
      <c r="B87" s="193"/>
      <c r="C87" s="193"/>
      <c r="D87" s="193"/>
      <c r="E87" s="23"/>
      <c r="F87" s="193"/>
      <c r="G87" s="193"/>
      <c r="H87" s="194"/>
      <c r="I87" s="193"/>
      <c r="J87" s="193"/>
      <c r="K87" s="195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77"/>
      <c r="AE87" s="177"/>
      <c r="AF87" s="177"/>
      <c r="AG87" s="177"/>
      <c r="AH87" s="177"/>
      <c r="AI87" s="177"/>
      <c r="AJ87" s="177"/>
    </row>
    <row r="88" spans="1:36" s="192" customFormat="1" ht="15.6" customHeight="1" x14ac:dyDescent="0.25">
      <c r="A88" s="191"/>
      <c r="B88" s="193"/>
      <c r="C88" s="193"/>
      <c r="D88" s="193"/>
      <c r="E88" s="23"/>
      <c r="F88" s="193"/>
      <c r="G88" s="193"/>
      <c r="H88" s="194"/>
      <c r="I88" s="193"/>
      <c r="J88" s="193"/>
      <c r="K88" s="195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77"/>
      <c r="AE88" s="177"/>
      <c r="AF88" s="177"/>
      <c r="AG88" s="177"/>
      <c r="AH88" s="177"/>
      <c r="AI88" s="177"/>
      <c r="AJ88" s="177"/>
    </row>
    <row r="89" spans="1:36" s="192" customFormat="1" ht="15.6" customHeight="1" x14ac:dyDescent="0.25">
      <c r="A89" s="191"/>
      <c r="B89" s="193"/>
      <c r="C89" s="193"/>
      <c r="D89" s="193"/>
      <c r="E89" s="23"/>
      <c r="F89" s="193"/>
      <c r="G89" s="193"/>
      <c r="H89" s="194"/>
      <c r="I89" s="193"/>
      <c r="J89" s="193"/>
      <c r="K89" s="195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77"/>
      <c r="AE89" s="177"/>
      <c r="AF89" s="177"/>
      <c r="AG89" s="177"/>
      <c r="AH89" s="177"/>
      <c r="AI89" s="177"/>
      <c r="AJ89" s="177"/>
    </row>
    <row r="90" spans="1:36" s="192" customFormat="1" ht="15.6" customHeight="1" x14ac:dyDescent="0.25">
      <c r="A90" s="191"/>
      <c r="B90" s="193"/>
      <c r="C90" s="193"/>
      <c r="D90" s="193"/>
      <c r="E90" s="23"/>
      <c r="F90" s="193"/>
      <c r="G90" s="193"/>
      <c r="H90" s="194"/>
      <c r="I90" s="193"/>
      <c r="J90" s="193"/>
      <c r="K90" s="195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77"/>
      <c r="AE90" s="177"/>
      <c r="AF90" s="177"/>
      <c r="AG90" s="177"/>
      <c r="AH90" s="177"/>
      <c r="AI90" s="177"/>
      <c r="AJ90" s="177"/>
    </row>
    <row r="91" spans="1:36" s="192" customFormat="1" ht="15.6" customHeight="1" x14ac:dyDescent="0.25">
      <c r="A91" s="191"/>
      <c r="B91" s="193"/>
      <c r="C91" s="193"/>
      <c r="D91" s="193"/>
      <c r="E91" s="23"/>
      <c r="F91" s="193"/>
      <c r="G91" s="193"/>
      <c r="H91" s="194"/>
      <c r="I91" s="193"/>
      <c r="J91" s="193"/>
      <c r="K91" s="195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  <c r="W91" s="193"/>
      <c r="X91" s="193"/>
      <c r="Y91" s="193"/>
      <c r="Z91" s="193"/>
      <c r="AA91" s="193"/>
      <c r="AB91" s="193"/>
      <c r="AC91" s="193"/>
      <c r="AD91" s="177"/>
      <c r="AE91" s="177"/>
      <c r="AF91" s="177"/>
      <c r="AG91" s="177"/>
      <c r="AH91" s="177"/>
      <c r="AI91" s="177"/>
      <c r="AJ91" s="177"/>
    </row>
    <row r="92" spans="1:36" s="192" customFormat="1" ht="15.6" customHeight="1" x14ac:dyDescent="0.25">
      <c r="A92" s="191"/>
      <c r="B92" s="193"/>
      <c r="C92" s="193"/>
      <c r="D92" s="193"/>
      <c r="E92" s="23"/>
      <c r="F92" s="193"/>
      <c r="G92" s="193"/>
      <c r="H92" s="194"/>
      <c r="I92" s="193"/>
      <c r="J92" s="193"/>
      <c r="K92" s="195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77"/>
      <c r="AE92" s="177"/>
      <c r="AF92" s="177"/>
      <c r="AG92" s="177"/>
      <c r="AH92" s="177"/>
      <c r="AI92" s="177"/>
      <c r="AJ92" s="177"/>
    </row>
    <row r="93" spans="1:36" s="192" customFormat="1" ht="15.6" customHeight="1" x14ac:dyDescent="0.25">
      <c r="A93" s="191"/>
      <c r="B93" s="193"/>
      <c r="C93" s="193"/>
      <c r="D93" s="193"/>
      <c r="E93" s="23"/>
      <c r="F93" s="193"/>
      <c r="G93" s="193"/>
      <c r="H93" s="194"/>
      <c r="I93" s="193"/>
      <c r="J93" s="193"/>
      <c r="K93" s="195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  <c r="W93" s="193"/>
      <c r="X93" s="193"/>
      <c r="Y93" s="193"/>
      <c r="Z93" s="193"/>
      <c r="AA93" s="193"/>
      <c r="AB93" s="193"/>
      <c r="AC93" s="193"/>
      <c r="AD93" s="177"/>
      <c r="AE93" s="177"/>
      <c r="AF93" s="177"/>
      <c r="AG93" s="177"/>
      <c r="AH93" s="177"/>
      <c r="AI93" s="177"/>
      <c r="AJ93" s="177"/>
    </row>
    <row r="94" spans="1:36" s="192" customFormat="1" ht="15.6" customHeight="1" x14ac:dyDescent="0.25">
      <c r="A94" s="191"/>
      <c r="B94" s="193"/>
      <c r="C94" s="193"/>
      <c r="D94" s="193"/>
      <c r="E94" s="23"/>
      <c r="F94" s="193"/>
      <c r="G94" s="193"/>
      <c r="H94" s="194"/>
      <c r="I94" s="193"/>
      <c r="J94" s="193"/>
      <c r="K94" s="195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77"/>
      <c r="AE94" s="177"/>
      <c r="AF94" s="177"/>
      <c r="AG94" s="177"/>
      <c r="AH94" s="177"/>
      <c r="AI94" s="177"/>
      <c r="AJ94" s="177"/>
    </row>
    <row r="95" spans="1:36" s="192" customFormat="1" ht="15.6" customHeight="1" x14ac:dyDescent="0.25">
      <c r="A95" s="191"/>
      <c r="B95" s="193"/>
      <c r="C95" s="193"/>
      <c r="D95" s="193"/>
      <c r="E95" s="23"/>
      <c r="F95" s="193"/>
      <c r="G95" s="193"/>
      <c r="H95" s="194"/>
      <c r="I95" s="193"/>
      <c r="J95" s="193"/>
      <c r="K95" s="195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  <c r="W95" s="193"/>
      <c r="X95" s="193"/>
      <c r="Y95" s="193"/>
      <c r="Z95" s="193"/>
      <c r="AA95" s="193"/>
      <c r="AB95" s="193"/>
      <c r="AC95" s="193"/>
      <c r="AD95" s="177"/>
      <c r="AE95" s="177"/>
      <c r="AF95" s="177"/>
      <c r="AG95" s="177"/>
      <c r="AH95" s="177"/>
      <c r="AI95" s="177"/>
      <c r="AJ95" s="177"/>
    </row>
    <row r="96" spans="1:36" s="192" customFormat="1" ht="15.6" customHeight="1" x14ac:dyDescent="0.25">
      <c r="A96" s="191"/>
      <c r="B96" s="193"/>
      <c r="C96" s="193"/>
      <c r="D96" s="193"/>
      <c r="E96" s="23"/>
      <c r="F96" s="193"/>
      <c r="G96" s="193"/>
      <c r="H96" s="194"/>
      <c r="I96" s="193"/>
      <c r="J96" s="193"/>
      <c r="K96" s="195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  <c r="W96" s="193"/>
      <c r="X96" s="193"/>
      <c r="Y96" s="193"/>
      <c r="Z96" s="193"/>
      <c r="AA96" s="193"/>
      <c r="AB96" s="193"/>
      <c r="AC96" s="193"/>
      <c r="AD96" s="177"/>
      <c r="AE96" s="177"/>
      <c r="AF96" s="177"/>
      <c r="AG96" s="177"/>
      <c r="AH96" s="177"/>
      <c r="AI96" s="177"/>
      <c r="AJ96" s="177"/>
    </row>
    <row r="97" spans="1:36" s="192" customFormat="1" ht="15.6" customHeight="1" x14ac:dyDescent="0.25">
      <c r="A97" s="191"/>
      <c r="B97" s="193"/>
      <c r="C97" s="193"/>
      <c r="D97" s="193"/>
      <c r="E97" s="23"/>
      <c r="F97" s="193"/>
      <c r="G97" s="193"/>
      <c r="H97" s="194"/>
      <c r="I97" s="193"/>
      <c r="J97" s="193"/>
      <c r="K97" s="195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77"/>
      <c r="AE97" s="177"/>
      <c r="AF97" s="177"/>
      <c r="AG97" s="177"/>
      <c r="AH97" s="177"/>
      <c r="AI97" s="177"/>
      <c r="AJ97" s="177"/>
    </row>
    <row r="98" spans="1:36" s="192" customFormat="1" ht="15.6" customHeight="1" x14ac:dyDescent="0.25">
      <c r="A98" s="191"/>
      <c r="B98" s="193"/>
      <c r="C98" s="193"/>
      <c r="D98" s="193"/>
      <c r="E98" s="23"/>
      <c r="F98" s="193"/>
      <c r="G98" s="193"/>
      <c r="H98" s="194"/>
      <c r="I98" s="193"/>
      <c r="J98" s="193"/>
      <c r="K98" s="195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77"/>
      <c r="AE98" s="177"/>
      <c r="AF98" s="177"/>
      <c r="AG98" s="177"/>
      <c r="AH98" s="177"/>
      <c r="AI98" s="177"/>
      <c r="AJ98" s="177"/>
    </row>
    <row r="99" spans="1:36" s="192" customFormat="1" ht="15.6" customHeight="1" x14ac:dyDescent="0.25">
      <c r="A99" s="191"/>
      <c r="B99" s="193"/>
      <c r="C99" s="193"/>
      <c r="D99" s="193"/>
      <c r="E99" s="23"/>
      <c r="F99" s="193"/>
      <c r="G99" s="193"/>
      <c r="H99" s="194"/>
      <c r="I99" s="193"/>
      <c r="J99" s="193"/>
      <c r="K99" s="195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77"/>
      <c r="AE99" s="177"/>
      <c r="AF99" s="177"/>
      <c r="AG99" s="177"/>
      <c r="AH99" s="177"/>
      <c r="AI99" s="177"/>
      <c r="AJ99" s="177"/>
    </row>
    <row r="100" spans="1:36" s="192" customFormat="1" ht="15.6" customHeight="1" x14ac:dyDescent="0.25">
      <c r="A100" s="191"/>
      <c r="B100" s="193"/>
      <c r="C100" s="193"/>
      <c r="D100" s="193"/>
      <c r="E100" s="23"/>
      <c r="F100" s="193"/>
      <c r="G100" s="193"/>
      <c r="H100" s="194"/>
      <c r="I100" s="193"/>
      <c r="J100" s="193"/>
      <c r="K100" s="195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  <c r="W100" s="193"/>
      <c r="X100" s="193"/>
      <c r="Y100" s="193"/>
      <c r="Z100" s="193"/>
      <c r="AA100" s="193"/>
      <c r="AB100" s="193"/>
      <c r="AC100" s="193"/>
      <c r="AD100" s="177"/>
      <c r="AE100" s="177"/>
      <c r="AF100" s="177"/>
      <c r="AG100" s="177"/>
      <c r="AH100" s="177"/>
      <c r="AI100" s="177"/>
      <c r="AJ100" s="177"/>
    </row>
    <row r="101" spans="1:36" s="192" customFormat="1" ht="15.6" customHeight="1" x14ac:dyDescent="0.25">
      <c r="A101" s="191"/>
      <c r="B101" s="193"/>
      <c r="C101" s="193"/>
      <c r="D101" s="193"/>
      <c r="E101" s="23"/>
      <c r="F101" s="193"/>
      <c r="G101" s="193"/>
      <c r="H101" s="194"/>
      <c r="I101" s="193"/>
      <c r="J101" s="193"/>
      <c r="K101" s="195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  <c r="W101" s="193"/>
      <c r="X101" s="193"/>
      <c r="Y101" s="193"/>
      <c r="Z101" s="193"/>
      <c r="AA101" s="193"/>
      <c r="AB101" s="193"/>
      <c r="AC101" s="193"/>
      <c r="AD101" s="177"/>
      <c r="AE101" s="177"/>
      <c r="AF101" s="177"/>
      <c r="AG101" s="177"/>
      <c r="AH101" s="177"/>
      <c r="AI101" s="177"/>
      <c r="AJ101" s="177"/>
    </row>
    <row r="102" spans="1:36" s="192" customFormat="1" ht="15.6" customHeight="1" x14ac:dyDescent="0.25">
      <c r="A102" s="191"/>
      <c r="B102" s="193"/>
      <c r="C102" s="193"/>
      <c r="D102" s="193"/>
      <c r="E102" s="23"/>
      <c r="F102" s="193"/>
      <c r="G102" s="193"/>
      <c r="H102" s="194"/>
      <c r="I102" s="193"/>
      <c r="J102" s="193"/>
      <c r="K102" s="195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  <c r="W102" s="193"/>
      <c r="X102" s="193"/>
      <c r="Y102" s="193"/>
      <c r="Z102" s="193"/>
      <c r="AA102" s="193"/>
      <c r="AB102" s="193"/>
      <c r="AC102" s="193"/>
      <c r="AD102" s="177"/>
      <c r="AE102" s="177"/>
      <c r="AF102" s="177"/>
      <c r="AG102" s="177"/>
      <c r="AH102" s="177"/>
      <c r="AI102" s="177"/>
      <c r="AJ102" s="177"/>
    </row>
    <row r="103" spans="1:36" s="192" customFormat="1" ht="15.6" customHeight="1" x14ac:dyDescent="0.25">
      <c r="A103" s="191"/>
      <c r="B103" s="193"/>
      <c r="C103" s="193"/>
      <c r="D103" s="193"/>
      <c r="E103" s="23"/>
      <c r="F103" s="193"/>
      <c r="G103" s="193"/>
      <c r="H103" s="194"/>
      <c r="I103" s="193"/>
      <c r="J103" s="193"/>
      <c r="K103" s="195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  <c r="W103" s="193"/>
      <c r="X103" s="193"/>
      <c r="Y103" s="193"/>
      <c r="Z103" s="193"/>
      <c r="AA103" s="193"/>
      <c r="AB103" s="193"/>
      <c r="AC103" s="193"/>
      <c r="AD103" s="177"/>
      <c r="AE103" s="177"/>
      <c r="AF103" s="177"/>
      <c r="AG103" s="177"/>
      <c r="AH103" s="177"/>
      <c r="AI103" s="177"/>
      <c r="AJ103" s="177"/>
    </row>
    <row r="104" spans="1:36" s="192" customFormat="1" ht="15.6" customHeight="1" x14ac:dyDescent="0.25">
      <c r="A104" s="191"/>
      <c r="B104" s="193"/>
      <c r="C104" s="193"/>
      <c r="D104" s="193"/>
      <c r="E104" s="23"/>
      <c r="F104" s="193"/>
      <c r="G104" s="193"/>
      <c r="H104" s="194"/>
      <c r="I104" s="193"/>
      <c r="J104" s="193"/>
      <c r="K104" s="195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77"/>
      <c r="AE104" s="177"/>
      <c r="AF104" s="177"/>
      <c r="AG104" s="177"/>
      <c r="AH104" s="177"/>
      <c r="AI104" s="177"/>
      <c r="AJ104" s="177"/>
    </row>
    <row r="105" spans="1:36" s="192" customFormat="1" ht="15.6" customHeight="1" x14ac:dyDescent="0.25">
      <c r="A105" s="191"/>
      <c r="B105" s="193"/>
      <c r="C105" s="193"/>
      <c r="D105" s="193"/>
      <c r="E105" s="23"/>
      <c r="F105" s="193"/>
      <c r="G105" s="193"/>
      <c r="H105" s="194"/>
      <c r="I105" s="193"/>
      <c r="J105" s="193"/>
      <c r="K105" s="195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77"/>
      <c r="AE105" s="177"/>
      <c r="AF105" s="177"/>
      <c r="AG105" s="177"/>
      <c r="AH105" s="177"/>
      <c r="AI105" s="177"/>
      <c r="AJ105" s="177"/>
    </row>
    <row r="106" spans="1:36" s="192" customFormat="1" ht="15.6" customHeight="1" x14ac:dyDescent="0.25">
      <c r="A106" s="191"/>
      <c r="B106" s="193"/>
      <c r="C106" s="193"/>
      <c r="D106" s="193"/>
      <c r="E106" s="23"/>
      <c r="F106" s="193"/>
      <c r="G106" s="193"/>
      <c r="H106" s="194"/>
      <c r="I106" s="193"/>
      <c r="J106" s="193"/>
      <c r="K106" s="195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  <c r="W106" s="193"/>
      <c r="X106" s="193"/>
      <c r="Y106" s="193"/>
      <c r="Z106" s="193"/>
      <c r="AA106" s="193"/>
      <c r="AB106" s="193"/>
      <c r="AC106" s="193"/>
      <c r="AD106" s="177"/>
      <c r="AE106" s="177"/>
      <c r="AF106" s="177"/>
      <c r="AG106" s="177"/>
      <c r="AH106" s="177"/>
      <c r="AI106" s="177"/>
      <c r="AJ106" s="177"/>
    </row>
    <row r="107" spans="1:36" s="192" customFormat="1" ht="15.6" customHeight="1" x14ac:dyDescent="0.25">
      <c r="A107" s="191"/>
      <c r="B107" s="193"/>
      <c r="C107" s="193"/>
      <c r="D107" s="193"/>
      <c r="E107" s="23"/>
      <c r="F107" s="193"/>
      <c r="G107" s="193"/>
      <c r="H107" s="194"/>
      <c r="I107" s="193"/>
      <c r="J107" s="193"/>
      <c r="K107" s="195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77"/>
      <c r="AE107" s="177"/>
      <c r="AF107" s="177"/>
      <c r="AG107" s="177"/>
      <c r="AH107" s="177"/>
      <c r="AI107" s="177"/>
      <c r="AJ107" s="177"/>
    </row>
    <row r="108" spans="1:36" s="192" customFormat="1" ht="15.6" customHeight="1" x14ac:dyDescent="0.25">
      <c r="A108" s="191"/>
      <c r="B108" s="193"/>
      <c r="C108" s="193"/>
      <c r="D108" s="193"/>
      <c r="E108" s="23"/>
      <c r="F108" s="193"/>
      <c r="G108" s="193"/>
      <c r="H108" s="194"/>
      <c r="I108" s="193"/>
      <c r="J108" s="193"/>
      <c r="K108" s="195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77"/>
      <c r="AE108" s="177"/>
      <c r="AF108" s="177"/>
      <c r="AG108" s="177"/>
      <c r="AH108" s="177"/>
      <c r="AI108" s="177"/>
      <c r="AJ108" s="177"/>
    </row>
    <row r="109" spans="1:36" s="192" customFormat="1" ht="15.6" customHeight="1" x14ac:dyDescent="0.25">
      <c r="A109" s="191"/>
      <c r="B109" s="193"/>
      <c r="C109" s="193"/>
      <c r="D109" s="193"/>
      <c r="E109" s="23"/>
      <c r="F109" s="193"/>
      <c r="G109" s="193"/>
      <c r="H109" s="194"/>
      <c r="I109" s="193"/>
      <c r="J109" s="193"/>
      <c r="K109" s="195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  <c r="W109" s="193"/>
      <c r="X109" s="193"/>
      <c r="Y109" s="193"/>
      <c r="Z109" s="193"/>
      <c r="AA109" s="193"/>
      <c r="AB109" s="193"/>
      <c r="AC109" s="193"/>
      <c r="AD109" s="177"/>
      <c r="AE109" s="177"/>
      <c r="AF109" s="177"/>
      <c r="AG109" s="177"/>
      <c r="AH109" s="177"/>
      <c r="AI109" s="177"/>
      <c r="AJ109" s="177"/>
    </row>
    <row r="110" spans="1:36" s="192" customFormat="1" ht="15.6" customHeight="1" x14ac:dyDescent="0.25">
      <c r="A110" s="191"/>
      <c r="B110" s="193"/>
      <c r="C110" s="193"/>
      <c r="D110" s="193"/>
      <c r="E110" s="23"/>
      <c r="F110" s="193"/>
      <c r="G110" s="193"/>
      <c r="H110" s="194"/>
      <c r="I110" s="193"/>
      <c r="J110" s="193"/>
      <c r="K110" s="195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  <c r="W110" s="193"/>
      <c r="X110" s="193"/>
      <c r="Y110" s="193"/>
      <c r="Z110" s="193"/>
      <c r="AA110" s="193"/>
      <c r="AB110" s="193"/>
      <c r="AC110" s="193"/>
      <c r="AD110" s="177"/>
      <c r="AE110" s="177"/>
      <c r="AF110" s="177"/>
      <c r="AG110" s="177"/>
      <c r="AH110" s="177"/>
      <c r="AI110" s="177"/>
      <c r="AJ110" s="177"/>
    </row>
    <row r="111" spans="1:36" s="192" customFormat="1" ht="15.6" customHeight="1" x14ac:dyDescent="0.25">
      <c r="A111" s="191"/>
      <c r="B111" s="193"/>
      <c r="C111" s="193"/>
      <c r="D111" s="193"/>
      <c r="E111" s="23"/>
      <c r="F111" s="193"/>
      <c r="G111" s="193"/>
      <c r="H111" s="194"/>
      <c r="I111" s="193"/>
      <c r="J111" s="193"/>
      <c r="K111" s="195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  <c r="W111" s="193"/>
      <c r="X111" s="193"/>
      <c r="Y111" s="193"/>
      <c r="Z111" s="193"/>
      <c r="AA111" s="193"/>
      <c r="AB111" s="193"/>
      <c r="AC111" s="193"/>
      <c r="AD111" s="177"/>
      <c r="AE111" s="177"/>
      <c r="AF111" s="177"/>
      <c r="AG111" s="177"/>
      <c r="AH111" s="177"/>
      <c r="AI111" s="177"/>
      <c r="AJ111" s="177"/>
    </row>
    <row r="112" spans="1:36" s="192" customFormat="1" ht="15.6" customHeight="1" x14ac:dyDescent="0.25">
      <c r="A112" s="191"/>
      <c r="B112" s="193"/>
      <c r="C112" s="193"/>
      <c r="D112" s="193"/>
      <c r="E112" s="23"/>
      <c r="F112" s="193"/>
      <c r="G112" s="193"/>
      <c r="H112" s="194"/>
      <c r="I112" s="193"/>
      <c r="J112" s="193"/>
      <c r="K112" s="195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  <c r="W112" s="193"/>
      <c r="X112" s="193"/>
      <c r="Y112" s="193"/>
      <c r="Z112" s="193"/>
      <c r="AA112" s="193"/>
      <c r="AB112" s="193"/>
      <c r="AC112" s="193"/>
      <c r="AD112" s="177"/>
      <c r="AE112" s="177"/>
      <c r="AF112" s="177"/>
      <c r="AG112" s="177"/>
      <c r="AH112" s="177"/>
      <c r="AI112" s="177"/>
      <c r="AJ112" s="177"/>
    </row>
    <row r="113" spans="1:36" s="192" customFormat="1" ht="15.6" customHeight="1" x14ac:dyDescent="0.25">
      <c r="A113" s="191"/>
      <c r="B113" s="193"/>
      <c r="C113" s="193"/>
      <c r="D113" s="193"/>
      <c r="E113" s="23"/>
      <c r="F113" s="193"/>
      <c r="G113" s="193"/>
      <c r="H113" s="194"/>
      <c r="I113" s="193"/>
      <c r="J113" s="193"/>
      <c r="K113" s="195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77"/>
      <c r="AE113" s="177"/>
      <c r="AF113" s="177"/>
      <c r="AG113" s="177"/>
      <c r="AH113" s="177"/>
      <c r="AI113" s="177"/>
      <c r="AJ113" s="177"/>
    </row>
    <row r="114" spans="1:36" s="192" customFormat="1" ht="15.6" customHeight="1" x14ac:dyDescent="0.25">
      <c r="A114" s="191"/>
      <c r="B114" s="193"/>
      <c r="C114" s="193"/>
      <c r="D114" s="193"/>
      <c r="E114" s="23"/>
      <c r="F114" s="193"/>
      <c r="G114" s="193"/>
      <c r="H114" s="194"/>
      <c r="I114" s="193"/>
      <c r="J114" s="193"/>
      <c r="K114" s="195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77"/>
      <c r="AE114" s="177"/>
      <c r="AF114" s="177"/>
      <c r="AG114" s="177"/>
      <c r="AH114" s="177"/>
      <c r="AI114" s="177"/>
      <c r="AJ114" s="177"/>
    </row>
    <row r="115" spans="1:36" s="192" customFormat="1" ht="15.6" customHeight="1" x14ac:dyDescent="0.25">
      <c r="A115" s="191"/>
      <c r="B115" s="193"/>
      <c r="C115" s="193"/>
      <c r="D115" s="193"/>
      <c r="E115" s="23"/>
      <c r="F115" s="193"/>
      <c r="G115" s="193"/>
      <c r="H115" s="194"/>
      <c r="I115" s="193"/>
      <c r="J115" s="193"/>
      <c r="K115" s="195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  <c r="W115" s="193"/>
      <c r="X115" s="193"/>
      <c r="Y115" s="193"/>
      <c r="Z115" s="193"/>
      <c r="AA115" s="193"/>
      <c r="AB115" s="193"/>
      <c r="AC115" s="193"/>
      <c r="AD115" s="177"/>
      <c r="AE115" s="177"/>
      <c r="AF115" s="177"/>
      <c r="AG115" s="177"/>
      <c r="AH115" s="177"/>
      <c r="AI115" s="177"/>
      <c r="AJ115" s="177"/>
    </row>
    <row r="116" spans="1:36" s="192" customFormat="1" ht="15.6" customHeight="1" x14ac:dyDescent="0.25">
      <c r="A116" s="191"/>
      <c r="B116" s="193"/>
      <c r="C116" s="193"/>
      <c r="D116" s="193"/>
      <c r="E116" s="23"/>
      <c r="F116" s="193"/>
      <c r="G116" s="193"/>
      <c r="H116" s="194"/>
      <c r="I116" s="193"/>
      <c r="J116" s="193"/>
      <c r="K116" s="195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  <c r="W116" s="193"/>
      <c r="X116" s="193"/>
      <c r="Y116" s="193"/>
      <c r="Z116" s="193"/>
      <c r="AA116" s="193"/>
      <c r="AB116" s="193"/>
      <c r="AC116" s="193"/>
      <c r="AD116" s="177"/>
      <c r="AE116" s="177"/>
      <c r="AF116" s="177"/>
      <c r="AG116" s="177"/>
      <c r="AH116" s="177"/>
      <c r="AI116" s="177"/>
      <c r="AJ116" s="177"/>
    </row>
    <row r="117" spans="1:36" s="192" customFormat="1" ht="15.6" customHeight="1" x14ac:dyDescent="0.25">
      <c r="A117" s="191"/>
      <c r="B117" s="193"/>
      <c r="C117" s="193"/>
      <c r="D117" s="193"/>
      <c r="E117" s="23"/>
      <c r="F117" s="193"/>
      <c r="G117" s="193"/>
      <c r="H117" s="194"/>
      <c r="I117" s="193"/>
      <c r="J117" s="193"/>
      <c r="K117" s="195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  <c r="W117" s="193"/>
      <c r="X117" s="193"/>
      <c r="Y117" s="193"/>
      <c r="Z117" s="193"/>
      <c r="AA117" s="193"/>
      <c r="AB117" s="193"/>
      <c r="AC117" s="193"/>
      <c r="AD117" s="177"/>
      <c r="AE117" s="177"/>
      <c r="AF117" s="177"/>
      <c r="AG117" s="177"/>
      <c r="AH117" s="177"/>
      <c r="AI117" s="177"/>
      <c r="AJ117" s="177"/>
    </row>
    <row r="118" spans="1:36" s="192" customFormat="1" ht="15.6" customHeight="1" x14ac:dyDescent="0.25">
      <c r="A118" s="191"/>
      <c r="B118" s="193"/>
      <c r="C118" s="193"/>
      <c r="D118" s="193"/>
      <c r="E118" s="23"/>
      <c r="F118" s="193"/>
      <c r="G118" s="193"/>
      <c r="H118" s="194"/>
      <c r="I118" s="193"/>
      <c r="J118" s="193"/>
      <c r="K118" s="195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  <c r="W118" s="193"/>
      <c r="X118" s="193"/>
      <c r="Y118" s="193"/>
      <c r="Z118" s="193"/>
      <c r="AA118" s="193"/>
      <c r="AB118" s="193"/>
      <c r="AC118" s="193"/>
      <c r="AD118" s="177"/>
      <c r="AE118" s="177"/>
      <c r="AF118" s="177"/>
      <c r="AG118" s="177"/>
      <c r="AH118" s="177"/>
      <c r="AI118" s="177"/>
      <c r="AJ118" s="177"/>
    </row>
    <row r="119" spans="1:36" s="192" customFormat="1" ht="15.6" customHeight="1" x14ac:dyDescent="0.25">
      <c r="A119" s="191"/>
      <c r="B119" s="193"/>
      <c r="C119" s="193"/>
      <c r="D119" s="193"/>
      <c r="E119" s="23"/>
      <c r="F119" s="193"/>
      <c r="G119" s="193"/>
      <c r="H119" s="194"/>
      <c r="I119" s="193"/>
      <c r="J119" s="193"/>
      <c r="K119" s="195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77"/>
      <c r="AE119" s="177"/>
      <c r="AF119" s="177"/>
      <c r="AG119" s="177"/>
      <c r="AH119" s="177"/>
      <c r="AI119" s="177"/>
      <c r="AJ119" s="177"/>
    </row>
    <row r="120" spans="1:36" s="192" customFormat="1" ht="15.6" customHeight="1" x14ac:dyDescent="0.25">
      <c r="A120" s="191"/>
      <c r="B120" s="193"/>
      <c r="C120" s="193"/>
      <c r="D120" s="193"/>
      <c r="E120" s="23"/>
      <c r="F120" s="193"/>
      <c r="G120" s="193"/>
      <c r="H120" s="194"/>
      <c r="I120" s="193"/>
      <c r="J120" s="193"/>
      <c r="K120" s="195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3"/>
      <c r="AC120" s="193"/>
      <c r="AD120" s="177"/>
      <c r="AE120" s="177"/>
      <c r="AF120" s="177"/>
      <c r="AG120" s="177"/>
      <c r="AH120" s="177"/>
      <c r="AI120" s="177"/>
      <c r="AJ120" s="177"/>
    </row>
    <row r="121" spans="1:36" s="192" customFormat="1" ht="15.6" customHeight="1" x14ac:dyDescent="0.25">
      <c r="A121" s="191"/>
      <c r="B121" s="193"/>
      <c r="C121" s="193"/>
      <c r="D121" s="193"/>
      <c r="E121" s="23"/>
      <c r="F121" s="193"/>
      <c r="G121" s="193"/>
      <c r="H121" s="194"/>
      <c r="I121" s="193"/>
      <c r="J121" s="193"/>
      <c r="K121" s="195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3"/>
      <c r="AC121" s="193"/>
      <c r="AD121" s="177"/>
      <c r="AE121" s="177"/>
      <c r="AF121" s="177"/>
      <c r="AG121" s="177"/>
      <c r="AH121" s="177"/>
      <c r="AI121" s="177"/>
      <c r="AJ121" s="177"/>
    </row>
    <row r="122" spans="1:36" s="192" customFormat="1" ht="15.6" customHeight="1" x14ac:dyDescent="0.25">
      <c r="A122" s="191"/>
      <c r="B122" s="193"/>
      <c r="C122" s="193"/>
      <c r="D122" s="193"/>
      <c r="E122" s="23"/>
      <c r="F122" s="193"/>
      <c r="G122" s="193"/>
      <c r="H122" s="194"/>
      <c r="I122" s="193"/>
      <c r="J122" s="193"/>
      <c r="K122" s="195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3"/>
      <c r="AC122" s="193"/>
      <c r="AD122" s="177"/>
      <c r="AE122" s="177"/>
      <c r="AF122" s="177"/>
      <c r="AG122" s="177"/>
      <c r="AH122" s="177"/>
      <c r="AI122" s="177"/>
      <c r="AJ122" s="177"/>
    </row>
    <row r="123" spans="1:36" s="192" customFormat="1" ht="15.6" customHeight="1" x14ac:dyDescent="0.25">
      <c r="A123" s="191"/>
      <c r="B123" s="193"/>
      <c r="C123" s="193"/>
      <c r="D123" s="193"/>
      <c r="E123" s="23"/>
      <c r="F123" s="193"/>
      <c r="G123" s="193"/>
      <c r="H123" s="194"/>
      <c r="I123" s="193"/>
      <c r="J123" s="193"/>
      <c r="K123" s="195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  <c r="W123" s="193"/>
      <c r="X123" s="193"/>
      <c r="Y123" s="193"/>
      <c r="Z123" s="193"/>
      <c r="AA123" s="193"/>
      <c r="AB123" s="193"/>
      <c r="AC123" s="193"/>
      <c r="AD123" s="177"/>
      <c r="AE123" s="177"/>
      <c r="AF123" s="177"/>
      <c r="AG123" s="177"/>
      <c r="AH123" s="177"/>
      <c r="AI123" s="177"/>
      <c r="AJ123" s="177"/>
    </row>
    <row r="124" spans="1:36" s="192" customFormat="1" ht="15.6" customHeight="1" x14ac:dyDescent="0.25">
      <c r="A124" s="191"/>
      <c r="B124" s="193"/>
      <c r="C124" s="193"/>
      <c r="D124" s="193"/>
      <c r="E124" s="23"/>
      <c r="F124" s="193"/>
      <c r="G124" s="193"/>
      <c r="H124" s="194"/>
      <c r="I124" s="193"/>
      <c r="J124" s="193"/>
      <c r="K124" s="195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  <c r="W124" s="193"/>
      <c r="X124" s="193"/>
      <c r="Y124" s="193"/>
      <c r="Z124" s="193"/>
      <c r="AA124" s="193"/>
      <c r="AB124" s="193"/>
      <c r="AC124" s="193"/>
      <c r="AD124" s="177"/>
      <c r="AE124" s="177"/>
      <c r="AF124" s="177"/>
      <c r="AG124" s="177"/>
      <c r="AH124" s="177"/>
      <c r="AI124" s="177"/>
      <c r="AJ124" s="177"/>
    </row>
    <row r="125" spans="1:36" s="192" customFormat="1" ht="15.6" customHeight="1" x14ac:dyDescent="0.25">
      <c r="A125" s="191"/>
      <c r="B125" s="193"/>
      <c r="C125" s="193"/>
      <c r="D125" s="193"/>
      <c r="E125" s="23"/>
      <c r="F125" s="193"/>
      <c r="G125" s="193"/>
      <c r="H125" s="194"/>
      <c r="I125" s="193"/>
      <c r="J125" s="193"/>
      <c r="K125" s="195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  <c r="W125" s="193"/>
      <c r="X125" s="193"/>
      <c r="Y125" s="193"/>
      <c r="Z125" s="193"/>
      <c r="AA125" s="193"/>
      <c r="AB125" s="193"/>
      <c r="AC125" s="193"/>
      <c r="AD125" s="177"/>
      <c r="AE125" s="177"/>
      <c r="AF125" s="177"/>
      <c r="AG125" s="177"/>
      <c r="AH125" s="177"/>
      <c r="AI125" s="177"/>
      <c r="AJ125" s="177"/>
    </row>
    <row r="126" spans="1:36" s="192" customFormat="1" ht="15.6" customHeight="1" x14ac:dyDescent="0.25">
      <c r="A126" s="191"/>
      <c r="B126" s="193"/>
      <c r="C126" s="193"/>
      <c r="D126" s="193"/>
      <c r="E126" s="23"/>
      <c r="F126" s="193"/>
      <c r="G126" s="193"/>
      <c r="H126" s="194"/>
      <c r="I126" s="193"/>
      <c r="J126" s="193"/>
      <c r="K126" s="195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77"/>
      <c r="AE126" s="177"/>
      <c r="AF126" s="177"/>
      <c r="AG126" s="177"/>
      <c r="AH126" s="177"/>
      <c r="AI126" s="177"/>
      <c r="AJ126" s="177"/>
    </row>
    <row r="127" spans="1:36" s="192" customFormat="1" ht="15.6" customHeight="1" x14ac:dyDescent="0.25">
      <c r="A127" s="191"/>
      <c r="B127" s="193"/>
      <c r="C127" s="193"/>
      <c r="D127" s="193"/>
      <c r="E127" s="23"/>
      <c r="F127" s="193"/>
      <c r="G127" s="193"/>
      <c r="H127" s="194"/>
      <c r="I127" s="193"/>
      <c r="J127" s="193"/>
      <c r="K127" s="195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  <c r="W127" s="193"/>
      <c r="X127" s="193"/>
      <c r="Y127" s="193"/>
      <c r="Z127" s="193"/>
      <c r="AA127" s="193"/>
      <c r="AB127" s="193"/>
      <c r="AC127" s="193"/>
      <c r="AD127" s="177"/>
      <c r="AE127" s="177"/>
      <c r="AF127" s="177"/>
      <c r="AG127" s="177"/>
      <c r="AH127" s="177"/>
      <c r="AI127" s="177"/>
      <c r="AJ127" s="177"/>
    </row>
    <row r="128" spans="1:36" s="192" customFormat="1" ht="15.6" customHeight="1" x14ac:dyDescent="0.25">
      <c r="A128" s="191"/>
      <c r="B128" s="193"/>
      <c r="C128" s="193"/>
      <c r="D128" s="193"/>
      <c r="E128" s="23"/>
      <c r="F128" s="193"/>
      <c r="G128" s="193"/>
      <c r="H128" s="194"/>
      <c r="I128" s="193"/>
      <c r="J128" s="193"/>
      <c r="K128" s="195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  <c r="W128" s="193"/>
      <c r="X128" s="193"/>
      <c r="Y128" s="193"/>
      <c r="Z128" s="193"/>
      <c r="AA128" s="193"/>
      <c r="AB128" s="193"/>
      <c r="AC128" s="193"/>
      <c r="AD128" s="177"/>
      <c r="AE128" s="177"/>
      <c r="AF128" s="177"/>
      <c r="AG128" s="177"/>
      <c r="AH128" s="177"/>
      <c r="AI128" s="177"/>
      <c r="AJ128" s="177"/>
    </row>
    <row r="129" spans="1:36" s="192" customFormat="1" ht="15.6" customHeight="1" x14ac:dyDescent="0.25">
      <c r="A129" s="191"/>
      <c r="B129" s="193"/>
      <c r="C129" s="193"/>
      <c r="D129" s="193"/>
      <c r="E129" s="23"/>
      <c r="F129" s="193"/>
      <c r="G129" s="193"/>
      <c r="H129" s="194"/>
      <c r="I129" s="193"/>
      <c r="J129" s="193"/>
      <c r="K129" s="195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  <c r="W129" s="193"/>
      <c r="X129" s="193"/>
      <c r="Y129" s="193"/>
      <c r="Z129" s="193"/>
      <c r="AA129" s="193"/>
      <c r="AB129" s="193"/>
      <c r="AC129" s="193"/>
      <c r="AD129" s="177"/>
      <c r="AE129" s="177"/>
      <c r="AF129" s="177"/>
      <c r="AG129" s="177"/>
      <c r="AH129" s="177"/>
      <c r="AI129" s="177"/>
      <c r="AJ129" s="177"/>
    </row>
    <row r="130" spans="1:36" s="192" customFormat="1" ht="15.6" customHeight="1" x14ac:dyDescent="0.25">
      <c r="A130" s="191"/>
      <c r="B130" s="193"/>
      <c r="C130" s="193"/>
      <c r="D130" s="193"/>
      <c r="E130" s="23"/>
      <c r="F130" s="193"/>
      <c r="G130" s="193"/>
      <c r="H130" s="194"/>
      <c r="I130" s="193"/>
      <c r="J130" s="193"/>
      <c r="K130" s="195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3"/>
      <c r="AC130" s="193"/>
      <c r="AD130" s="177"/>
      <c r="AE130" s="177"/>
      <c r="AF130" s="177"/>
      <c r="AG130" s="177"/>
      <c r="AH130" s="177"/>
      <c r="AI130" s="177"/>
      <c r="AJ130" s="177"/>
    </row>
    <row r="131" spans="1:36" s="192" customFormat="1" ht="15.6" customHeight="1" x14ac:dyDescent="0.25">
      <c r="A131" s="191"/>
      <c r="B131" s="193"/>
      <c r="C131" s="193"/>
      <c r="D131" s="193"/>
      <c r="E131" s="23"/>
      <c r="F131" s="193"/>
      <c r="G131" s="193"/>
      <c r="H131" s="194"/>
      <c r="I131" s="193"/>
      <c r="J131" s="193"/>
      <c r="K131" s="195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3"/>
      <c r="AC131" s="193"/>
      <c r="AD131" s="177"/>
      <c r="AE131" s="177"/>
      <c r="AF131" s="177"/>
      <c r="AG131" s="177"/>
      <c r="AH131" s="177"/>
      <c r="AI131" s="177"/>
      <c r="AJ131" s="177"/>
    </row>
    <row r="132" spans="1:36" s="192" customFormat="1" ht="15.6" customHeight="1" x14ac:dyDescent="0.25">
      <c r="A132" s="191"/>
      <c r="B132" s="193"/>
      <c r="C132" s="193"/>
      <c r="D132" s="193"/>
      <c r="E132" s="23"/>
      <c r="F132" s="193"/>
      <c r="G132" s="193"/>
      <c r="H132" s="194"/>
      <c r="I132" s="193"/>
      <c r="J132" s="193"/>
      <c r="K132" s="195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3"/>
      <c r="AC132" s="193"/>
      <c r="AD132" s="177"/>
      <c r="AE132" s="177"/>
      <c r="AF132" s="177"/>
      <c r="AG132" s="177"/>
      <c r="AH132" s="177"/>
      <c r="AI132" s="177"/>
      <c r="AJ132" s="177"/>
    </row>
    <row r="133" spans="1:36" s="192" customFormat="1" ht="15.6" customHeight="1" x14ac:dyDescent="0.25">
      <c r="A133" s="191"/>
      <c r="B133" s="193"/>
      <c r="C133" s="193"/>
      <c r="D133" s="193"/>
      <c r="E133" s="23"/>
      <c r="F133" s="193"/>
      <c r="G133" s="193"/>
      <c r="H133" s="194"/>
      <c r="I133" s="193"/>
      <c r="J133" s="193"/>
      <c r="K133" s="195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  <c r="W133" s="193"/>
      <c r="X133" s="193"/>
      <c r="Y133" s="193"/>
      <c r="Z133" s="193"/>
      <c r="AA133" s="193"/>
      <c r="AB133" s="193"/>
      <c r="AC133" s="193"/>
      <c r="AD133" s="177"/>
      <c r="AE133" s="177"/>
      <c r="AF133" s="177"/>
      <c r="AG133" s="177"/>
      <c r="AH133" s="177"/>
      <c r="AI133" s="177"/>
      <c r="AJ133" s="177"/>
    </row>
    <row r="134" spans="1:36" s="192" customFormat="1" ht="15.6" customHeight="1" x14ac:dyDescent="0.25">
      <c r="A134" s="191"/>
      <c r="B134" s="193"/>
      <c r="C134" s="193"/>
      <c r="D134" s="193"/>
      <c r="E134" s="23"/>
      <c r="F134" s="193"/>
      <c r="G134" s="193"/>
      <c r="H134" s="194"/>
      <c r="I134" s="193"/>
      <c r="J134" s="193"/>
      <c r="K134" s="195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  <c r="W134" s="193"/>
      <c r="X134" s="193"/>
      <c r="Y134" s="193"/>
      <c r="Z134" s="193"/>
      <c r="AA134" s="193"/>
      <c r="AB134" s="193"/>
      <c r="AC134" s="193"/>
      <c r="AD134" s="177"/>
      <c r="AE134" s="177"/>
      <c r="AF134" s="177"/>
      <c r="AG134" s="177"/>
      <c r="AH134" s="177"/>
      <c r="AI134" s="177"/>
      <c r="AJ134" s="177"/>
    </row>
    <row r="135" spans="1:36" s="192" customFormat="1" ht="15.6" customHeight="1" x14ac:dyDescent="0.25">
      <c r="A135" s="191"/>
      <c r="B135" s="193"/>
      <c r="C135" s="193"/>
      <c r="D135" s="193"/>
      <c r="E135" s="23"/>
      <c r="F135" s="193"/>
      <c r="G135" s="193"/>
      <c r="H135" s="194"/>
      <c r="I135" s="193"/>
      <c r="J135" s="193"/>
      <c r="K135" s="195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  <c r="W135" s="193"/>
      <c r="X135" s="193"/>
      <c r="Y135" s="193"/>
      <c r="Z135" s="193"/>
      <c r="AA135" s="193"/>
      <c r="AB135" s="193"/>
      <c r="AC135" s="193"/>
      <c r="AD135" s="177"/>
      <c r="AE135" s="177"/>
      <c r="AF135" s="177"/>
      <c r="AG135" s="177"/>
      <c r="AH135" s="177"/>
      <c r="AI135" s="177"/>
      <c r="AJ135" s="177"/>
    </row>
    <row r="136" spans="1:36" s="192" customFormat="1" ht="15.6" customHeight="1" x14ac:dyDescent="0.25">
      <c r="A136" s="191"/>
      <c r="B136" s="193"/>
      <c r="C136" s="193"/>
      <c r="D136" s="193"/>
      <c r="E136" s="23"/>
      <c r="F136" s="193"/>
      <c r="G136" s="193"/>
      <c r="H136" s="194"/>
      <c r="I136" s="193"/>
      <c r="J136" s="193"/>
      <c r="K136" s="195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  <c r="W136" s="193"/>
      <c r="X136" s="193"/>
      <c r="Y136" s="193"/>
      <c r="Z136" s="193"/>
      <c r="AA136" s="193"/>
      <c r="AB136" s="193"/>
      <c r="AC136" s="193"/>
      <c r="AD136" s="177"/>
      <c r="AE136" s="177"/>
      <c r="AF136" s="177"/>
      <c r="AG136" s="177"/>
      <c r="AH136" s="177"/>
      <c r="AI136" s="177"/>
      <c r="AJ136" s="177"/>
    </row>
    <row r="137" spans="1:36" s="192" customFormat="1" ht="15.6" customHeight="1" x14ac:dyDescent="0.25">
      <c r="A137" s="191"/>
      <c r="B137" s="193"/>
      <c r="C137" s="193"/>
      <c r="D137" s="193"/>
      <c r="E137" s="23"/>
      <c r="F137" s="193"/>
      <c r="G137" s="193"/>
      <c r="H137" s="194"/>
      <c r="I137" s="193"/>
      <c r="J137" s="193"/>
      <c r="K137" s="195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  <c r="W137" s="193"/>
      <c r="X137" s="193"/>
      <c r="Y137" s="193"/>
      <c r="Z137" s="193"/>
      <c r="AA137" s="193"/>
      <c r="AB137" s="193"/>
      <c r="AC137" s="193"/>
      <c r="AD137" s="177"/>
      <c r="AE137" s="177"/>
      <c r="AF137" s="177"/>
      <c r="AG137" s="177"/>
      <c r="AH137" s="177"/>
      <c r="AI137" s="177"/>
      <c r="AJ137" s="177"/>
    </row>
    <row r="138" spans="1:36" s="192" customFormat="1" ht="15.6" customHeight="1" x14ac:dyDescent="0.25">
      <c r="A138" s="191"/>
      <c r="B138" s="193"/>
      <c r="C138" s="193"/>
      <c r="D138" s="193"/>
      <c r="E138" s="23"/>
      <c r="F138" s="193"/>
      <c r="G138" s="193"/>
      <c r="H138" s="194"/>
      <c r="I138" s="193"/>
      <c r="J138" s="193"/>
      <c r="K138" s="195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77"/>
      <c r="AE138" s="177"/>
      <c r="AF138" s="177"/>
      <c r="AG138" s="177"/>
      <c r="AH138" s="177"/>
      <c r="AI138" s="177"/>
      <c r="AJ138" s="177"/>
    </row>
    <row r="139" spans="1:36" s="192" customFormat="1" ht="15.6" customHeight="1" x14ac:dyDescent="0.25">
      <c r="A139" s="191"/>
      <c r="B139" s="193"/>
      <c r="C139" s="193"/>
      <c r="D139" s="193"/>
      <c r="E139" s="23"/>
      <c r="F139" s="193"/>
      <c r="G139" s="193"/>
      <c r="H139" s="194"/>
      <c r="I139" s="193"/>
      <c r="J139" s="193"/>
      <c r="K139" s="195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  <c r="W139" s="193"/>
      <c r="X139" s="193"/>
      <c r="Y139" s="193"/>
      <c r="Z139" s="193"/>
      <c r="AA139" s="193"/>
      <c r="AB139" s="193"/>
      <c r="AC139" s="193"/>
      <c r="AD139" s="177"/>
      <c r="AE139" s="177"/>
      <c r="AF139" s="177"/>
      <c r="AG139" s="177"/>
      <c r="AH139" s="177"/>
      <c r="AI139" s="177"/>
      <c r="AJ139" s="177"/>
    </row>
    <row r="140" spans="1:36" s="192" customFormat="1" ht="15.6" customHeight="1" x14ac:dyDescent="0.25">
      <c r="A140" s="191"/>
      <c r="B140" s="193"/>
      <c r="C140" s="193"/>
      <c r="D140" s="193"/>
      <c r="E140" s="23"/>
      <c r="F140" s="193"/>
      <c r="G140" s="193"/>
      <c r="H140" s="194"/>
      <c r="I140" s="193"/>
      <c r="J140" s="193"/>
      <c r="K140" s="195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  <c r="W140" s="193"/>
      <c r="X140" s="193"/>
      <c r="Y140" s="193"/>
      <c r="Z140" s="193"/>
      <c r="AA140" s="193"/>
      <c r="AB140" s="193"/>
      <c r="AC140" s="193"/>
      <c r="AD140" s="177"/>
      <c r="AE140" s="177"/>
      <c r="AF140" s="177"/>
      <c r="AG140" s="177"/>
      <c r="AH140" s="177"/>
      <c r="AI140" s="177"/>
      <c r="AJ140" s="177"/>
    </row>
    <row r="141" spans="1:36" s="192" customFormat="1" ht="15.6" customHeight="1" x14ac:dyDescent="0.25">
      <c r="A141" s="191"/>
      <c r="B141" s="193"/>
      <c r="C141" s="193"/>
      <c r="D141" s="193"/>
      <c r="E141" s="23"/>
      <c r="F141" s="193"/>
      <c r="G141" s="193"/>
      <c r="H141" s="194"/>
      <c r="I141" s="193"/>
      <c r="J141" s="193"/>
      <c r="K141" s="195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  <c r="W141" s="193"/>
      <c r="X141" s="193"/>
      <c r="Y141" s="193"/>
      <c r="Z141" s="193"/>
      <c r="AA141" s="193"/>
      <c r="AB141" s="193"/>
      <c r="AC141" s="193"/>
      <c r="AD141" s="177"/>
      <c r="AE141" s="177"/>
      <c r="AF141" s="177"/>
      <c r="AG141" s="177"/>
      <c r="AH141" s="177"/>
      <c r="AI141" s="177"/>
      <c r="AJ141" s="177"/>
    </row>
    <row r="142" spans="1:36" s="192" customFormat="1" ht="15.6" customHeight="1" x14ac:dyDescent="0.25">
      <c r="A142" s="191"/>
      <c r="B142" s="193"/>
      <c r="C142" s="193"/>
      <c r="D142" s="193"/>
      <c r="E142" s="23"/>
      <c r="F142" s="193"/>
      <c r="G142" s="193"/>
      <c r="H142" s="194"/>
      <c r="I142" s="193"/>
      <c r="J142" s="193"/>
      <c r="K142" s="195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  <c r="W142" s="193"/>
      <c r="X142" s="193"/>
      <c r="Y142" s="193"/>
      <c r="Z142" s="193"/>
      <c r="AA142" s="193"/>
      <c r="AB142" s="193"/>
      <c r="AC142" s="193"/>
      <c r="AD142" s="177"/>
      <c r="AE142" s="177"/>
      <c r="AF142" s="177"/>
      <c r="AG142" s="177"/>
      <c r="AH142" s="177"/>
      <c r="AI142" s="177"/>
      <c r="AJ142" s="177"/>
    </row>
    <row r="143" spans="1:36" s="192" customFormat="1" ht="15.6" customHeight="1" x14ac:dyDescent="0.25">
      <c r="A143" s="191"/>
      <c r="B143" s="193"/>
      <c r="C143" s="193"/>
      <c r="D143" s="193"/>
      <c r="E143" s="23"/>
      <c r="F143" s="193"/>
      <c r="G143" s="193"/>
      <c r="H143" s="194"/>
      <c r="I143" s="193"/>
      <c r="J143" s="193"/>
      <c r="K143" s="195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  <c r="W143" s="193"/>
      <c r="X143" s="193"/>
      <c r="Y143" s="193"/>
      <c r="Z143" s="193"/>
      <c r="AA143" s="193"/>
      <c r="AB143" s="193"/>
      <c r="AC143" s="193"/>
      <c r="AD143" s="177"/>
      <c r="AE143" s="177"/>
      <c r="AF143" s="177"/>
      <c r="AG143" s="177"/>
      <c r="AH143" s="177"/>
      <c r="AI143" s="177"/>
      <c r="AJ143" s="177"/>
    </row>
    <row r="144" spans="1:36" s="192" customFormat="1" ht="15.6" customHeight="1" x14ac:dyDescent="0.25">
      <c r="A144" s="191"/>
      <c r="B144" s="193"/>
      <c r="C144" s="193"/>
      <c r="D144" s="193"/>
      <c r="E144" s="23"/>
      <c r="F144" s="193"/>
      <c r="G144" s="193"/>
      <c r="H144" s="194"/>
      <c r="I144" s="193"/>
      <c r="J144" s="193"/>
      <c r="K144" s="195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  <c r="W144" s="193"/>
      <c r="X144" s="193"/>
      <c r="Y144" s="193"/>
      <c r="Z144" s="193"/>
      <c r="AA144" s="193"/>
      <c r="AB144" s="193"/>
      <c r="AC144" s="193"/>
      <c r="AD144" s="177"/>
      <c r="AE144" s="177"/>
      <c r="AF144" s="177"/>
      <c r="AG144" s="177"/>
      <c r="AH144" s="177"/>
      <c r="AI144" s="177"/>
      <c r="AJ144" s="177"/>
    </row>
    <row r="145" spans="1:36" s="192" customFormat="1" ht="15.6" customHeight="1" x14ac:dyDescent="0.25">
      <c r="A145" s="191"/>
      <c r="B145" s="193"/>
      <c r="C145" s="193"/>
      <c r="D145" s="193"/>
      <c r="E145" s="23"/>
      <c r="F145" s="193"/>
      <c r="G145" s="193"/>
      <c r="H145" s="194"/>
      <c r="I145" s="193"/>
      <c r="J145" s="193"/>
      <c r="K145" s="195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  <c r="W145" s="193"/>
      <c r="X145" s="193"/>
      <c r="Y145" s="193"/>
      <c r="Z145" s="193"/>
      <c r="AA145" s="193"/>
      <c r="AB145" s="193"/>
      <c r="AC145" s="193"/>
      <c r="AD145" s="177"/>
      <c r="AE145" s="177"/>
      <c r="AF145" s="177"/>
      <c r="AG145" s="177"/>
      <c r="AH145" s="177"/>
      <c r="AI145" s="177"/>
      <c r="AJ145" s="177"/>
    </row>
    <row r="146" spans="1:36" s="192" customFormat="1" ht="15.6" customHeight="1" x14ac:dyDescent="0.25">
      <c r="A146" s="191"/>
      <c r="B146" s="193"/>
      <c r="C146" s="193"/>
      <c r="D146" s="193"/>
      <c r="E146" s="23"/>
      <c r="F146" s="193"/>
      <c r="G146" s="193"/>
      <c r="H146" s="194"/>
      <c r="I146" s="193"/>
      <c r="J146" s="193"/>
      <c r="K146" s="195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  <c r="W146" s="193"/>
      <c r="X146" s="193"/>
      <c r="Y146" s="193"/>
      <c r="Z146" s="193"/>
      <c r="AA146" s="193"/>
      <c r="AB146" s="193"/>
      <c r="AC146" s="193"/>
      <c r="AD146" s="177"/>
      <c r="AE146" s="177"/>
      <c r="AF146" s="177"/>
      <c r="AG146" s="177"/>
      <c r="AH146" s="177"/>
      <c r="AI146" s="177"/>
      <c r="AJ146" s="177"/>
    </row>
    <row r="147" spans="1:36" s="192" customFormat="1" ht="15.6" customHeight="1" x14ac:dyDescent="0.25">
      <c r="A147" s="191"/>
      <c r="B147" s="193"/>
      <c r="C147" s="193"/>
      <c r="D147" s="193"/>
      <c r="E147" s="23"/>
      <c r="F147" s="193"/>
      <c r="G147" s="193"/>
      <c r="H147" s="194"/>
      <c r="I147" s="193"/>
      <c r="J147" s="193"/>
      <c r="K147" s="195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  <c r="W147" s="193"/>
      <c r="X147" s="193"/>
      <c r="Y147" s="193"/>
      <c r="Z147" s="193"/>
      <c r="AA147" s="193"/>
      <c r="AB147" s="193"/>
      <c r="AC147" s="193"/>
      <c r="AD147" s="177"/>
      <c r="AE147" s="177"/>
      <c r="AF147" s="177"/>
      <c r="AG147" s="177"/>
      <c r="AH147" s="177"/>
      <c r="AI147" s="177"/>
      <c r="AJ147" s="177"/>
    </row>
    <row r="148" spans="1:36" s="192" customFormat="1" ht="15.6" customHeight="1" x14ac:dyDescent="0.25">
      <c r="A148" s="191"/>
      <c r="B148" s="193"/>
      <c r="C148" s="193"/>
      <c r="D148" s="193"/>
      <c r="E148" s="23"/>
      <c r="F148" s="193"/>
      <c r="G148" s="193"/>
      <c r="H148" s="194"/>
      <c r="I148" s="193"/>
      <c r="J148" s="193"/>
      <c r="K148" s="195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  <c r="W148" s="193"/>
      <c r="X148" s="193"/>
      <c r="Y148" s="193"/>
      <c r="Z148" s="193"/>
      <c r="AA148" s="193"/>
      <c r="AB148" s="193"/>
      <c r="AC148" s="193"/>
      <c r="AD148" s="177"/>
      <c r="AE148" s="177"/>
      <c r="AF148" s="177"/>
      <c r="AG148" s="177"/>
      <c r="AH148" s="177"/>
      <c r="AI148" s="177"/>
      <c r="AJ148" s="177"/>
    </row>
    <row r="149" spans="1:36" s="192" customFormat="1" ht="15.6" customHeight="1" x14ac:dyDescent="0.25">
      <c r="A149" s="191"/>
      <c r="B149" s="193"/>
      <c r="C149" s="193"/>
      <c r="D149" s="193"/>
      <c r="E149" s="23"/>
      <c r="F149" s="193"/>
      <c r="G149" s="193"/>
      <c r="H149" s="194"/>
      <c r="I149" s="193"/>
      <c r="J149" s="193"/>
      <c r="K149" s="195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  <c r="W149" s="193"/>
      <c r="X149" s="193"/>
      <c r="Y149" s="193"/>
      <c r="Z149" s="193"/>
      <c r="AA149" s="193"/>
      <c r="AB149" s="193"/>
      <c r="AC149" s="193"/>
      <c r="AD149" s="177"/>
      <c r="AE149" s="177"/>
      <c r="AF149" s="177"/>
      <c r="AG149" s="177"/>
      <c r="AH149" s="177"/>
      <c r="AI149" s="177"/>
      <c r="AJ149" s="177"/>
    </row>
    <row r="150" spans="1:36" s="192" customFormat="1" ht="15.6" customHeight="1" x14ac:dyDescent="0.25">
      <c r="A150" s="191"/>
      <c r="B150" s="193"/>
      <c r="C150" s="193"/>
      <c r="D150" s="193"/>
      <c r="E150" s="23"/>
      <c r="F150" s="193"/>
      <c r="G150" s="193"/>
      <c r="H150" s="194"/>
      <c r="I150" s="193"/>
      <c r="J150" s="193"/>
      <c r="K150" s="195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  <c r="W150" s="193"/>
      <c r="X150" s="193"/>
      <c r="Y150" s="193"/>
      <c r="Z150" s="193"/>
      <c r="AA150" s="193"/>
      <c r="AB150" s="193"/>
      <c r="AC150" s="193"/>
      <c r="AD150" s="177"/>
      <c r="AE150" s="177"/>
      <c r="AF150" s="177"/>
      <c r="AG150" s="177"/>
      <c r="AH150" s="177"/>
      <c r="AI150" s="177"/>
      <c r="AJ150" s="177"/>
    </row>
    <row r="151" spans="1:36" s="192" customFormat="1" ht="15.6" customHeight="1" x14ac:dyDescent="0.25">
      <c r="A151" s="191"/>
      <c r="B151" s="193"/>
      <c r="C151" s="193"/>
      <c r="D151" s="193"/>
      <c r="E151" s="23"/>
      <c r="F151" s="193"/>
      <c r="G151" s="193"/>
      <c r="H151" s="194"/>
      <c r="I151" s="193"/>
      <c r="J151" s="193"/>
      <c r="K151" s="195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  <c r="W151" s="193"/>
      <c r="X151" s="193"/>
      <c r="Y151" s="193"/>
      <c r="Z151" s="193"/>
      <c r="AA151" s="193"/>
      <c r="AB151" s="193"/>
      <c r="AC151" s="193"/>
      <c r="AD151" s="177"/>
      <c r="AE151" s="177"/>
      <c r="AF151" s="177"/>
      <c r="AG151" s="177"/>
      <c r="AH151" s="177"/>
      <c r="AI151" s="177"/>
      <c r="AJ151" s="177"/>
    </row>
    <row r="152" spans="1:36" s="192" customFormat="1" ht="15.6" customHeight="1" x14ac:dyDescent="0.25">
      <c r="A152" s="191"/>
      <c r="B152" s="193"/>
      <c r="C152" s="193"/>
      <c r="D152" s="193"/>
      <c r="E152" s="23"/>
      <c r="F152" s="193"/>
      <c r="G152" s="193"/>
      <c r="H152" s="194"/>
      <c r="I152" s="193"/>
      <c r="J152" s="193"/>
      <c r="K152" s="195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  <c r="W152" s="193"/>
      <c r="X152" s="193"/>
      <c r="Y152" s="193"/>
      <c r="Z152" s="193"/>
      <c r="AA152" s="193"/>
      <c r="AB152" s="193"/>
      <c r="AC152" s="193"/>
      <c r="AD152" s="177"/>
      <c r="AE152" s="177"/>
      <c r="AF152" s="177"/>
      <c r="AG152" s="177"/>
      <c r="AH152" s="177"/>
      <c r="AI152" s="177"/>
      <c r="AJ152" s="177"/>
    </row>
    <row r="153" spans="1:36" s="192" customFormat="1" ht="15.6" customHeight="1" x14ac:dyDescent="0.25">
      <c r="A153" s="191"/>
      <c r="B153" s="193"/>
      <c r="C153" s="193"/>
      <c r="D153" s="193"/>
      <c r="E153" s="23"/>
      <c r="F153" s="193"/>
      <c r="G153" s="193"/>
      <c r="H153" s="194"/>
      <c r="I153" s="193"/>
      <c r="J153" s="193"/>
      <c r="K153" s="195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  <c r="W153" s="193"/>
      <c r="X153" s="193"/>
      <c r="Y153" s="193"/>
      <c r="Z153" s="193"/>
      <c r="AA153" s="193"/>
      <c r="AB153" s="193"/>
      <c r="AC153" s="193"/>
      <c r="AD153" s="177"/>
      <c r="AE153" s="177"/>
      <c r="AF153" s="177"/>
      <c r="AG153" s="177"/>
      <c r="AH153" s="177"/>
      <c r="AI153" s="177"/>
      <c r="AJ153" s="177"/>
    </row>
    <row r="154" spans="1:36" s="192" customFormat="1" ht="15.6" customHeight="1" x14ac:dyDescent="0.25">
      <c r="A154" s="191"/>
      <c r="B154" s="193"/>
      <c r="C154" s="193"/>
      <c r="D154" s="193"/>
      <c r="E154" s="23"/>
      <c r="F154" s="193"/>
      <c r="G154" s="193"/>
      <c r="H154" s="194"/>
      <c r="I154" s="193"/>
      <c r="J154" s="193"/>
      <c r="K154" s="195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  <c r="AB154" s="193"/>
      <c r="AC154" s="193"/>
      <c r="AD154" s="177"/>
      <c r="AE154" s="177"/>
      <c r="AF154" s="177"/>
      <c r="AG154" s="177"/>
      <c r="AH154" s="177"/>
      <c r="AI154" s="177"/>
      <c r="AJ154" s="177"/>
    </row>
    <row r="155" spans="1:36" s="192" customFormat="1" ht="15.6" customHeight="1" x14ac:dyDescent="0.25">
      <c r="A155" s="191"/>
      <c r="B155" s="193"/>
      <c r="C155" s="193"/>
      <c r="D155" s="193"/>
      <c r="E155" s="23"/>
      <c r="F155" s="193"/>
      <c r="G155" s="193"/>
      <c r="H155" s="194"/>
      <c r="I155" s="193"/>
      <c r="J155" s="193"/>
      <c r="K155" s="195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  <c r="W155" s="193"/>
      <c r="X155" s="193"/>
      <c r="Y155" s="193"/>
      <c r="Z155" s="193"/>
      <c r="AA155" s="193"/>
      <c r="AB155" s="193"/>
      <c r="AC155" s="193"/>
      <c r="AD155" s="177"/>
      <c r="AE155" s="177"/>
      <c r="AF155" s="177"/>
      <c r="AG155" s="177"/>
      <c r="AH155" s="177"/>
      <c r="AI155" s="177"/>
      <c r="AJ155" s="177"/>
    </row>
    <row r="156" spans="1:36" s="192" customFormat="1" ht="15.6" customHeight="1" x14ac:dyDescent="0.25">
      <c r="A156" s="191"/>
      <c r="B156" s="193"/>
      <c r="C156" s="193"/>
      <c r="D156" s="193"/>
      <c r="E156" s="23"/>
      <c r="F156" s="193"/>
      <c r="G156" s="193"/>
      <c r="H156" s="194"/>
      <c r="I156" s="193"/>
      <c r="J156" s="193"/>
      <c r="K156" s="195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  <c r="W156" s="193"/>
      <c r="X156" s="193"/>
      <c r="Y156" s="193"/>
      <c r="Z156" s="193"/>
      <c r="AA156" s="193"/>
      <c r="AB156" s="193"/>
      <c r="AC156" s="193"/>
      <c r="AD156" s="177"/>
      <c r="AE156" s="177"/>
      <c r="AF156" s="177"/>
      <c r="AG156" s="177"/>
      <c r="AH156" s="177"/>
      <c r="AI156" s="177"/>
      <c r="AJ156" s="177"/>
    </row>
    <row r="157" spans="1:36" ht="15.6" customHeight="1" x14ac:dyDescent="0.25">
      <c r="AD157" s="177"/>
      <c r="AE157" s="177"/>
      <c r="AF157" s="177"/>
      <c r="AG157" s="177"/>
      <c r="AH157" s="177"/>
      <c r="AI157" s="177"/>
      <c r="AJ157" s="1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2023-02-05T22:12:59Z</dcterms:modified>
</cp:coreProperties>
</file>